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d.docs.live.net/dc46a4afa40a5793/richadventure/Schools/2020 schools/TGAS bronze 19-20/March qualifiers/"/>
    </mc:Choice>
  </mc:AlternateContent>
  <xr:revisionPtr revIDLastSave="0" documentId="8_{92A562CE-2036-47CA-86C6-36F09CFF4F3F}" xr6:coauthVersionLast="44" xr6:coauthVersionMax="44" xr10:uidLastSave="{00000000-0000-0000-0000-000000000000}"/>
  <workbookProtection workbookPassword="C40A" lockStructure="1"/>
  <bookViews>
    <workbookView xWindow="-120" yWindow="-120" windowWidth="15600" windowHeight="11160" xr2:uid="{00000000-000D-0000-FFFF-FFFF00000000}"/>
  </bookViews>
  <sheets>
    <sheet name="Day 1" sheetId="1" r:id="rId1"/>
    <sheet name="Day 2" sheetId="2" r:id="rId2"/>
    <sheet name="Day 3" sheetId="3" r:id="rId3"/>
    <sheet name="Day 4" sheetId="4" r:id="rId4"/>
    <sheet name="guidance notes"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4" l="1"/>
  <c r="G28" i="4"/>
  <c r="D28" i="4"/>
  <c r="A28" i="4"/>
  <c r="K27" i="4"/>
  <c r="G27" i="4"/>
  <c r="D27" i="4"/>
  <c r="I24" i="4"/>
  <c r="G24" i="4"/>
  <c r="E24" i="4"/>
  <c r="H22" i="4"/>
  <c r="J22" i="4" s="1"/>
  <c r="F22" i="4"/>
  <c r="H20" i="4"/>
  <c r="F20" i="4"/>
  <c r="J20" i="4" s="1"/>
  <c r="H18" i="4"/>
  <c r="F18" i="4"/>
  <c r="J18" i="4" s="1"/>
  <c r="J16" i="4"/>
  <c r="H16" i="4"/>
  <c r="F16" i="4"/>
  <c r="H14" i="4"/>
  <c r="J14" i="4" s="1"/>
  <c r="F14" i="4"/>
  <c r="H12" i="4"/>
  <c r="F12" i="4"/>
  <c r="J12" i="4" s="1"/>
  <c r="H10" i="4"/>
  <c r="F10" i="4"/>
  <c r="J10" i="4" s="1"/>
  <c r="J8" i="4"/>
  <c r="H8" i="4"/>
  <c r="F8" i="4"/>
  <c r="K28" i="3"/>
  <c r="G28" i="3"/>
  <c r="D28" i="3"/>
  <c r="A28" i="3"/>
  <c r="K27" i="3"/>
  <c r="G27" i="3"/>
  <c r="D27" i="3"/>
  <c r="I24" i="3"/>
  <c r="G24" i="3"/>
  <c r="E24" i="3"/>
  <c r="H22" i="3"/>
  <c r="F22" i="3"/>
  <c r="J22" i="3" s="1"/>
  <c r="H20" i="3"/>
  <c r="F20" i="3"/>
  <c r="J20" i="3" s="1"/>
  <c r="J18" i="3"/>
  <c r="H18" i="3"/>
  <c r="F18" i="3"/>
  <c r="H16" i="3"/>
  <c r="J16" i="3" s="1"/>
  <c r="F16" i="3"/>
  <c r="H14" i="3"/>
  <c r="H24" i="3" s="1"/>
  <c r="F14" i="3"/>
  <c r="J14" i="3" s="1"/>
  <c r="H12" i="3"/>
  <c r="F12" i="3"/>
  <c r="J12" i="3" s="1"/>
  <c r="J10" i="3"/>
  <c r="H10" i="3"/>
  <c r="F10" i="3"/>
  <c r="K8" i="3"/>
  <c r="K10" i="3" s="1"/>
  <c r="K12" i="3" s="1"/>
  <c r="J8" i="3"/>
  <c r="H8" i="3"/>
  <c r="F8" i="3"/>
  <c r="A28" i="2"/>
  <c r="D28" i="2"/>
  <c r="G28" i="2"/>
  <c r="K28" i="2"/>
  <c r="K27" i="2"/>
  <c r="G27" i="2"/>
  <c r="D27" i="2"/>
  <c r="I24" i="2"/>
  <c r="G24" i="2"/>
  <c r="E24" i="2"/>
  <c r="H22" i="2"/>
  <c r="F22" i="2"/>
  <c r="J22" i="2" s="1"/>
  <c r="H20" i="2"/>
  <c r="F20" i="2"/>
  <c r="H18" i="2"/>
  <c r="F18" i="2"/>
  <c r="J18" i="2" s="1"/>
  <c r="H16" i="2"/>
  <c r="F16" i="2"/>
  <c r="H14" i="2"/>
  <c r="F14" i="2"/>
  <c r="J14" i="2" s="1"/>
  <c r="H12" i="2"/>
  <c r="H24" i="2" s="1"/>
  <c r="F12" i="2"/>
  <c r="H10" i="2"/>
  <c r="F10" i="2"/>
  <c r="J10" i="2" s="1"/>
  <c r="K8" i="2"/>
  <c r="K10" i="2" s="1"/>
  <c r="K12" i="2" s="1"/>
  <c r="K14" i="2" s="1"/>
  <c r="K16" i="2" s="1"/>
  <c r="K18" i="2" s="1"/>
  <c r="K20" i="2" s="1"/>
  <c r="K22" i="2" s="1"/>
  <c r="K24" i="2" s="1"/>
  <c r="H8" i="2"/>
  <c r="F8" i="2"/>
  <c r="J8" i="2" s="1"/>
  <c r="J24" i="3" l="1"/>
  <c r="J24" i="4"/>
  <c r="K14" i="3"/>
  <c r="K16" i="3" s="1"/>
  <c r="K18" i="3" s="1"/>
  <c r="K20" i="3" s="1"/>
  <c r="K22" i="3" s="1"/>
  <c r="K24" i="3" s="1"/>
  <c r="F24" i="3"/>
  <c r="F24" i="4"/>
  <c r="J12" i="2"/>
  <c r="J16" i="2"/>
  <c r="J20" i="2"/>
  <c r="J24" i="2" s="1"/>
  <c r="H24" i="4"/>
  <c r="K8" i="4"/>
  <c r="K10" i="4" s="1"/>
  <c r="K12" i="4" s="1"/>
  <c r="K14" i="4" s="1"/>
  <c r="K16" i="4" s="1"/>
  <c r="K18" i="4" s="1"/>
  <c r="K20" i="4" s="1"/>
  <c r="K22" i="4" s="1"/>
  <c r="K24" i="4" s="1"/>
  <c r="F24" i="2"/>
  <c r="I24" i="1"/>
  <c r="G24" i="1"/>
  <c r="E24" i="1"/>
  <c r="H22" i="1"/>
  <c r="F22" i="1"/>
  <c r="H20" i="1"/>
  <c r="F20" i="1"/>
  <c r="H18" i="1"/>
  <c r="F18" i="1"/>
  <c r="H16" i="1"/>
  <c r="F16" i="1"/>
  <c r="H14" i="1"/>
  <c r="F14" i="1"/>
  <c r="H12" i="1"/>
  <c r="F12" i="1"/>
  <c r="H10" i="1"/>
  <c r="F10" i="1"/>
  <c r="H8" i="1"/>
  <c r="F8" i="1"/>
  <c r="J22" i="1" l="1"/>
  <c r="J20" i="1"/>
  <c r="J18" i="1"/>
  <c r="J16" i="1"/>
  <c r="J14" i="1"/>
  <c r="J12" i="1"/>
  <c r="J10" i="1"/>
  <c r="F24" i="1"/>
  <c r="H24" i="1"/>
  <c r="J8" i="1"/>
  <c r="K8" i="1"/>
  <c r="K10" i="1" s="1"/>
  <c r="K12" i="1" s="1"/>
  <c r="K14" i="1" s="1"/>
  <c r="K16" i="1" s="1"/>
  <c r="K18" i="1" s="1"/>
  <c r="K20" i="1" s="1"/>
  <c r="K22" i="1" s="1"/>
  <c r="K24" i="1" s="1"/>
  <c r="J24" i="1" l="1"/>
</calcChain>
</file>

<file path=xl/sharedStrings.xml><?xml version="1.0" encoding="utf-8"?>
<sst xmlns="http://schemas.openxmlformats.org/spreadsheetml/2006/main" count="227" uniqueCount="69">
  <si>
    <t>Team name:</t>
  </si>
  <si>
    <t>Start:</t>
  </si>
  <si>
    <t>Direction or rough bearing</t>
  </si>
  <si>
    <t>Distance (KM)</t>
  </si>
  <si>
    <t>Time estimated</t>
  </si>
  <si>
    <t>Extra time for height</t>
  </si>
  <si>
    <t>Time for breaks and aim work</t>
  </si>
  <si>
    <t>Time at end of leg</t>
  </si>
  <si>
    <t>GR:</t>
  </si>
  <si>
    <t>Start time:</t>
  </si>
  <si>
    <t>walking speed in Km/h</t>
  </si>
  <si>
    <t>TO:</t>
  </si>
  <si>
    <t>Time (sec) per 10m height gain</t>
  </si>
  <si>
    <t>Totals for day</t>
  </si>
  <si>
    <t>Names of team members</t>
  </si>
  <si>
    <t>Emergency Contact numbers</t>
  </si>
  <si>
    <t>Pete</t>
  </si>
  <si>
    <t>Claire</t>
  </si>
  <si>
    <t>Time for leg</t>
  </si>
  <si>
    <t>Date:</t>
  </si>
  <si>
    <t>Day 3</t>
  </si>
  <si>
    <t>Day 2</t>
  </si>
  <si>
    <t>Day 4</t>
  </si>
  <si>
    <t>height climbed in metres</t>
  </si>
  <si>
    <t>Content in all white boxes is editable- please enter as much detail as possible and check  that the information in each of these boxes is relevant to you! Enter distances with a decimal and times with a colon e.g. 0.1 (100m) 0:05 (5 min).</t>
  </si>
  <si>
    <t>Rich Adventure Route Card</t>
  </si>
  <si>
    <t>e.g. 1.5</t>
  </si>
  <si>
    <t>e.g 20</t>
  </si>
  <si>
    <t>h:mm</t>
  </si>
  <si>
    <t xml:space="preserve">To print your route cards: </t>
  </si>
  <si>
    <t>writing descriptions</t>
  </si>
  <si>
    <t>Check a print preview of your route card. If it doesn't appear as 1 route card per page, click 'page setup' from preview and select landscape, and under 'scaling' choose 'fit to 1 page wide by 1 page tall'.</t>
  </si>
  <si>
    <t>To print the whole set select pages and enter 1-4 (unless you want these guidance notes too) or select 'active sheet' for the page you have open.</t>
  </si>
  <si>
    <t>Don't forget to check if you are printing in colour or grayscale as there are some colour elements on each page. Print double sided if your printer can to save paper!</t>
  </si>
  <si>
    <t xml:space="preserve">Try to be as detailed as possible. Look at what is happening to the landscape on each side of your route- are you passing a woodland? Is there a hill or does the ground get steeper or gentler? Which way does the path bend before a feature you're looking out for? Are you going left or right at a footpath junction? Remember to pick obvious features to help identify your route. </t>
  </si>
  <si>
    <r>
      <t xml:space="preserve">Aim work: </t>
    </r>
    <r>
      <rPr>
        <sz val="10"/>
        <color theme="1"/>
        <rFont val="Calibri"/>
        <family val="2"/>
        <scheme val="minor"/>
      </rPr>
      <t>Qualifying expeditions must have an aim. Please use this box to tell us what your aim will be. Any changes MUST be approved by your assessor.</t>
    </r>
  </si>
  <si>
    <t>time for aim work:</t>
  </si>
  <si>
    <t>07595 189 836 or 07936 836 206</t>
  </si>
  <si>
    <t xml:space="preserve">Your time for breaks (lunch, drinks etc) should be around an hour, with the rest of your stops being for aim work. Most of your day should be journeying, and your total time for the day must be at least the minimum hours of activity for the award level. (Bronze 6, Silver 7, Gold 8). </t>
  </si>
  <si>
    <r>
      <rPr>
        <b/>
        <sz val="11"/>
        <color theme="1"/>
        <rFont val="Calibri"/>
        <family val="2"/>
        <scheme val="minor"/>
      </rPr>
      <t>Route description</t>
    </r>
    <r>
      <rPr>
        <sz val="11"/>
        <color theme="1"/>
        <rFont val="Calibri"/>
        <family val="2"/>
        <scheme val="minor"/>
      </rPr>
      <t xml:space="preserve"> Include direction (Left, Right, straight on) at any junctions, prominent features you will pass- boundary, forest, road, stream, uphill, downhill, names of villages,farms etc you pass through.</t>
    </r>
  </si>
  <si>
    <t>07545 484 902 or 01283 684030</t>
  </si>
  <si>
    <t xml:space="preserve">Day 1 </t>
  </si>
  <si>
    <t>Hartshill Hayes Country Park</t>
  </si>
  <si>
    <t>Tip (dis)</t>
  </si>
  <si>
    <t>river</t>
  </si>
  <si>
    <t>A5 crossing</t>
  </si>
  <si>
    <t>Fenny Drayton</t>
  </si>
  <si>
    <t>Ratcliffe House</t>
  </si>
  <si>
    <t>Ratcliffe Petrol</t>
  </si>
  <si>
    <t>rail crossing</t>
  </si>
  <si>
    <t>Mythe Farm</t>
  </si>
  <si>
    <t>Walk towards the right and through the little town and past the lake until your see the other forest and stay there. It's right before the river</t>
  </si>
  <si>
    <t>Walk towards the right and then take a left turn at the river.Then walk along the side of the rails and to the crossing</t>
  </si>
  <si>
    <t>Walk straight across the path and to one end of the river.</t>
  </si>
  <si>
    <t>Go towards the left and cross the river so you can see the A5 crossing. Stop there.</t>
  </si>
  <si>
    <t>Go straight and walk right when you see the town. Walk through it and take a break there</t>
  </si>
  <si>
    <t>Walk out of town staright up the map and walk along the long path.</t>
  </si>
  <si>
    <t>Walk towards the leftalong the path and stop at the petrol station</t>
  </si>
  <si>
    <t>Walk along the path and go onto the other path near Ratcliffe bridge then cross it and walk down and left to Mythe Farm</t>
  </si>
  <si>
    <t>ENE</t>
  </si>
  <si>
    <t>NNE</t>
  </si>
  <si>
    <t>NNW</t>
  </si>
  <si>
    <t>NW</t>
  </si>
  <si>
    <t>WNW</t>
  </si>
  <si>
    <t>W</t>
  </si>
  <si>
    <t>Amro Osman</t>
  </si>
  <si>
    <t xml:space="preserve"> Aadam Dean</t>
  </si>
  <si>
    <t>Lewis Mander</t>
  </si>
  <si>
    <t xml:space="preserve">Kameron Gent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</si>
</sst>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36"/>
      <color theme="1"/>
      <name val="Calibri"/>
      <family val="2"/>
      <scheme val="minor"/>
    </font>
    <font>
      <b/>
      <sz val="24"/>
      <color theme="1"/>
      <name val="Calibri"/>
      <family val="2"/>
      <scheme val="minor"/>
    </font>
  </fonts>
  <fills count="5">
    <fill>
      <patternFill patternType="none"/>
    </fill>
    <fill>
      <patternFill patternType="gray125"/>
    </fill>
    <fill>
      <patternFill patternType="solid">
        <fgColor rgb="FFD9D8DA"/>
        <bgColor indexed="64"/>
      </patternFill>
    </fill>
    <fill>
      <patternFill patternType="solid">
        <fgColor rgb="FFDDDDDD"/>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s>
  <cellStyleXfs count="1">
    <xf numFmtId="0" fontId="0" fillId="0" borderId="0"/>
  </cellStyleXfs>
  <cellXfs count="125">
    <xf numFmtId="0" fontId="0" fillId="0" borderId="0" xfId="0"/>
    <xf numFmtId="0" fontId="0" fillId="0" borderId="3" xfId="0" applyBorder="1"/>
    <xf numFmtId="0" fontId="0" fillId="0" borderId="4" xfId="0" applyBorder="1" applyAlignment="1"/>
    <xf numFmtId="0" fontId="0" fillId="0" borderId="4" xfId="0" applyBorder="1" applyProtection="1">
      <protection locked="0"/>
    </xf>
    <xf numFmtId="0" fontId="0" fillId="3" borderId="4" xfId="0" applyFill="1" applyBorder="1"/>
    <xf numFmtId="20" fontId="1" fillId="3" borderId="4" xfId="0" applyNumberFormat="1" applyFont="1" applyFill="1" applyBorder="1"/>
    <xf numFmtId="20" fontId="1" fillId="3" borderId="4" xfId="0" applyNumberFormat="1" applyFont="1" applyFill="1" applyBorder="1" applyProtection="1"/>
    <xf numFmtId="0" fontId="1" fillId="3" borderId="4" xfId="0" applyFont="1"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0" fillId="0" borderId="26" xfId="0" applyFill="1" applyBorder="1"/>
    <xf numFmtId="0" fontId="0" fillId="3" borderId="16" xfId="0" applyFill="1" applyBorder="1" applyAlignment="1"/>
    <xf numFmtId="0" fontId="0" fillId="3" borderId="29" xfId="0" applyFill="1" applyBorder="1" applyAlignment="1"/>
    <xf numFmtId="0" fontId="0" fillId="3" borderId="18" xfId="0" applyFill="1" applyBorder="1" applyAlignment="1"/>
    <xf numFmtId="0" fontId="0" fillId="3" borderId="8" xfId="0" applyFill="1" applyBorder="1" applyAlignment="1"/>
    <xf numFmtId="0" fontId="0" fillId="3" borderId="1" xfId="0" applyFill="1" applyBorder="1" applyAlignment="1"/>
    <xf numFmtId="20" fontId="0" fillId="0" borderId="9" xfId="0" applyNumberFormat="1" applyBorder="1" applyProtection="1">
      <protection locked="0"/>
    </xf>
    <xf numFmtId="0" fontId="0" fillId="0" borderId="0" xfId="0" applyBorder="1"/>
    <xf numFmtId="0" fontId="1" fillId="0" borderId="0" xfId="0" applyFont="1"/>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2" borderId="3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33" xfId="0" applyFont="1" applyBorder="1" applyAlignment="1" applyProtection="1">
      <alignment horizontal="center" wrapText="1"/>
      <protection locked="0"/>
    </xf>
    <xf numFmtId="0" fontId="2" fillId="0" borderId="34" xfId="0" applyFont="1" applyBorder="1" applyAlignment="1" applyProtection="1">
      <alignment horizontal="center" wrapText="1"/>
      <protection locked="0"/>
    </xf>
    <xf numFmtId="0" fontId="2" fillId="0" borderId="38"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35" xfId="0" applyFont="1" applyBorder="1" applyAlignment="1" applyProtection="1">
      <alignment horizontal="center" wrapText="1"/>
      <protection locked="0"/>
    </xf>
    <xf numFmtId="0" fontId="2" fillId="0" borderId="36" xfId="0" applyFont="1" applyBorder="1" applyAlignment="1" applyProtection="1">
      <alignment horizontal="center" wrapText="1"/>
      <protection locked="0"/>
    </xf>
    <xf numFmtId="20" fontId="0" fillId="3" borderId="1" xfId="0" applyNumberFormat="1" applyFill="1" applyBorder="1" applyAlignment="1">
      <alignment horizontal="center"/>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20" fontId="0" fillId="3" borderId="14" xfId="0" applyNumberFormat="1" applyFill="1" applyBorder="1" applyAlignment="1" applyProtection="1">
      <alignment horizontal="center"/>
    </xf>
    <xf numFmtId="20" fontId="0" fillId="3" borderId="3" xfId="0" applyNumberFormat="1" applyFill="1" applyBorder="1" applyAlignment="1" applyProtection="1">
      <alignment horizontal="center"/>
    </xf>
    <xf numFmtId="2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20" fontId="0" fillId="3" borderId="6" xfId="0" applyNumberFormat="1" applyFill="1" applyBorder="1" applyAlignment="1">
      <alignment horizontal="center"/>
    </xf>
    <xf numFmtId="0" fontId="0" fillId="3" borderId="6" xfId="0" applyFill="1" applyBorder="1" applyAlignment="1">
      <alignment horizontal="center"/>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4" fillId="0" borderId="15" xfId="0" applyFont="1" applyFill="1" applyBorder="1" applyAlignment="1" applyProtection="1">
      <alignment horizontal="center" wrapText="1"/>
      <protection locked="0"/>
    </xf>
    <xf numFmtId="0" fontId="4" fillId="0" borderId="31" xfId="0" applyFont="1" applyFill="1" applyBorder="1" applyAlignment="1" applyProtection="1">
      <alignment horizontal="center" wrapText="1"/>
      <protection locked="0"/>
    </xf>
    <xf numFmtId="0" fontId="4" fillId="0" borderId="16" xfId="0" applyFont="1" applyFill="1" applyBorder="1" applyAlignment="1" applyProtection="1">
      <alignment horizontal="center" wrapText="1"/>
      <protection locked="0"/>
    </xf>
    <xf numFmtId="0" fontId="4" fillId="0" borderId="17" xfId="0" applyFont="1" applyFill="1" applyBorder="1" applyAlignment="1" applyProtection="1">
      <alignment horizontal="center" wrapText="1"/>
      <protection locked="0"/>
    </xf>
    <xf numFmtId="0" fontId="4" fillId="0" borderId="32" xfId="0" applyFont="1" applyFill="1" applyBorder="1" applyAlignment="1" applyProtection="1">
      <alignment horizontal="center" wrapText="1"/>
      <protection locked="0"/>
    </xf>
    <xf numFmtId="0" fontId="4" fillId="0" borderId="18" xfId="0" applyFont="1" applyFill="1" applyBorder="1" applyAlignment="1" applyProtection="1">
      <alignment horizontal="center" wrapText="1"/>
      <protection locked="0"/>
    </xf>
    <xf numFmtId="0" fontId="0" fillId="3" borderId="4" xfId="0" applyFill="1" applyBorder="1" applyAlignment="1">
      <alignment horizontal="center" wrapText="1"/>
    </xf>
    <xf numFmtId="0" fontId="2" fillId="3" borderId="4" xfId="0" applyFont="1" applyFill="1" applyBorder="1" applyAlignment="1">
      <alignment horizontal="center" wrapText="1"/>
    </xf>
    <xf numFmtId="0" fontId="1" fillId="0" borderId="4" xfId="0" applyFont="1" applyBorder="1" applyAlignment="1">
      <alignment horizontal="center"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2" fillId="0" borderId="39" xfId="0" applyFont="1" applyBorder="1" applyAlignment="1" applyProtection="1">
      <alignment horizontal="center" wrapText="1" shrinkToFit="1"/>
      <protection locked="0"/>
    </xf>
    <xf numFmtId="0" fontId="2" fillId="0" borderId="16" xfId="0" applyFont="1" applyBorder="1" applyAlignment="1" applyProtection="1">
      <alignment horizontal="center" wrapText="1" shrinkToFit="1"/>
      <protection locked="0"/>
    </xf>
    <xf numFmtId="0" fontId="2" fillId="0" borderId="35" xfId="0" applyFont="1" applyBorder="1" applyAlignment="1" applyProtection="1">
      <alignment horizontal="center" wrapText="1" shrinkToFit="1"/>
      <protection locked="0"/>
    </xf>
    <xf numFmtId="0" fontId="2" fillId="0" borderId="36" xfId="0" applyFont="1" applyBorder="1" applyAlignment="1" applyProtection="1">
      <alignment horizontal="center" wrapText="1" shrinkToFit="1"/>
      <protection locked="0"/>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14" fontId="0" fillId="0" borderId="7" xfId="0" applyNumberFormat="1" applyBorder="1" applyAlignment="1" applyProtection="1">
      <alignment horizontal="center"/>
      <protection locked="0"/>
    </xf>
    <xf numFmtId="0" fontId="0" fillId="0" borderId="9" xfId="0" applyBorder="1" applyAlignment="1" applyProtection="1">
      <alignment horizontal="center"/>
      <protection locked="0"/>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5" fillId="2" borderId="4" xfId="0" applyFont="1" applyFill="1" applyBorder="1" applyAlignment="1">
      <alignment horizontal="center" vertical="center"/>
    </xf>
    <xf numFmtId="0" fontId="1" fillId="2" borderId="4" xfId="0" applyFont="1" applyFill="1" applyBorder="1" applyAlignment="1">
      <alignment horizontal="center" vertical="center"/>
    </xf>
    <xf numFmtId="20" fontId="0" fillId="3" borderId="3" xfId="0" applyNumberFormat="1" applyFill="1" applyBorder="1" applyAlignment="1">
      <alignment horizontal="center"/>
    </xf>
    <xf numFmtId="0" fontId="0" fillId="0" borderId="10" xfId="0" applyBorder="1" applyAlignment="1" applyProtection="1">
      <alignment horizontal="center"/>
      <protection locked="0"/>
    </xf>
    <xf numFmtId="20" fontId="0" fillId="0" borderId="3" xfId="0" applyNumberFormat="1" applyBorder="1" applyAlignment="1" applyProtection="1">
      <alignment horizontal="center"/>
      <protection locked="0"/>
    </xf>
    <xf numFmtId="20" fontId="0" fillId="3" borderId="5" xfId="0" applyNumberFormat="1" applyFill="1" applyBorder="1" applyAlignment="1" applyProtection="1">
      <alignment horizontal="center"/>
    </xf>
    <xf numFmtId="0" fontId="0" fillId="3" borderId="15" xfId="0" applyFill="1" applyBorder="1" applyAlignment="1">
      <alignment horizontal="center" wrapText="1"/>
    </xf>
    <xf numFmtId="0" fontId="0" fillId="3" borderId="16" xfId="0" applyFill="1" applyBorder="1" applyAlignment="1">
      <alignment horizontal="center" wrapText="1"/>
    </xf>
    <xf numFmtId="0" fontId="0" fillId="3" borderId="37" xfId="0" applyFill="1" applyBorder="1" applyAlignment="1">
      <alignment horizontal="center" wrapText="1"/>
    </xf>
    <xf numFmtId="0" fontId="0" fillId="3" borderId="29" xfId="0" applyFill="1" applyBorder="1" applyAlignment="1">
      <alignment horizontal="center" wrapText="1"/>
    </xf>
    <xf numFmtId="0" fontId="0" fillId="3" borderId="17" xfId="0" applyFill="1" applyBorder="1" applyAlignment="1">
      <alignment horizontal="center" wrapText="1"/>
    </xf>
    <xf numFmtId="0" fontId="0" fillId="3" borderId="18" xfId="0" applyFill="1" applyBorder="1" applyAlignment="1">
      <alignment horizontal="center" wrapText="1"/>
    </xf>
    <xf numFmtId="0" fontId="6" fillId="4" borderId="15" xfId="0" applyFont="1" applyFill="1" applyBorder="1" applyAlignment="1">
      <alignment horizontal="center" wrapText="1"/>
    </xf>
    <xf numFmtId="0" fontId="6" fillId="4" borderId="31" xfId="0" applyFont="1" applyFill="1" applyBorder="1" applyAlignment="1">
      <alignment horizontal="center" wrapText="1"/>
    </xf>
    <xf numFmtId="0" fontId="6"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32" xfId="0" applyFont="1" applyFill="1" applyBorder="1" applyAlignment="1">
      <alignment horizontal="center" wrapText="1"/>
    </xf>
    <xf numFmtId="0" fontId="1" fillId="4" borderId="18" xfId="0" applyFont="1" applyFill="1" applyBorder="1" applyAlignment="1">
      <alignment horizontal="center" wrapText="1"/>
    </xf>
    <xf numFmtId="0" fontId="4" fillId="3" borderId="4" xfId="0" applyFont="1" applyFill="1" applyBorder="1" applyAlignment="1">
      <alignment horizontal="center" wrapText="1"/>
    </xf>
    <xf numFmtId="20" fontId="1" fillId="3" borderId="11" xfId="0" applyNumberFormat="1" applyFont="1" applyFill="1" applyBorder="1" applyAlignment="1">
      <alignment horizontal="center" wrapText="1"/>
    </xf>
    <xf numFmtId="20" fontId="1" fillId="3" borderId="13" xfId="0" applyNumberFormat="1" applyFont="1" applyFill="1" applyBorder="1" applyAlignment="1">
      <alignment horizontal="center" wrapText="1"/>
    </xf>
    <xf numFmtId="20" fontId="1" fillId="0" borderId="11" xfId="0" applyNumberFormat="1" applyFont="1" applyFill="1" applyBorder="1" applyAlignment="1" applyProtection="1">
      <alignment horizontal="center"/>
      <protection locked="0"/>
    </xf>
    <xf numFmtId="20" fontId="1" fillId="0" borderId="13" xfId="0" applyNumberFormat="1" applyFont="1" applyFill="1" applyBorder="1" applyAlignment="1" applyProtection="1">
      <alignment horizontal="center"/>
      <protection locked="0"/>
    </xf>
    <xf numFmtId="0" fontId="3" fillId="3" borderId="4" xfId="0" applyFont="1" applyFill="1" applyBorder="1" applyAlignment="1">
      <alignment horizontal="center" wrapText="1"/>
    </xf>
    <xf numFmtId="0" fontId="0" fillId="0" borderId="4" xfId="0" applyBorder="1" applyAlignment="1" applyProtection="1">
      <alignment horizontal="center" wrapText="1"/>
      <protection locked="0"/>
    </xf>
    <xf numFmtId="0" fontId="0" fillId="0" borderId="4" xfId="0" applyBorder="1" applyAlignment="1" applyProtection="1">
      <alignment horizontal="center"/>
      <protection locked="0"/>
    </xf>
    <xf numFmtId="0" fontId="0" fillId="3" borderId="4" xfId="0" applyFill="1" applyBorder="1" applyAlignment="1">
      <alignment horizontal="center"/>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0" fillId="0" borderId="31" xfId="0" applyBorder="1" applyAlignment="1">
      <alignment horizontal="center"/>
    </xf>
    <xf numFmtId="0" fontId="0" fillId="0" borderId="16" xfId="0" applyBorder="1" applyAlignment="1">
      <alignment horizontal="center"/>
    </xf>
    <xf numFmtId="0" fontId="0" fillId="0" borderId="37" xfId="0" applyBorder="1" applyAlignment="1">
      <alignment horizontal="center" wrapText="1"/>
    </xf>
    <xf numFmtId="0" fontId="0" fillId="0" borderId="0" xfId="0" applyBorder="1" applyAlignment="1">
      <alignment horizontal="center" wrapText="1"/>
    </xf>
    <xf numFmtId="0" fontId="0" fillId="0" borderId="29" xfId="0" applyBorder="1" applyAlignment="1">
      <alignment horizont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wrapText="1"/>
    </xf>
    <xf numFmtId="0" fontId="0" fillId="0" borderId="32" xfId="0" applyBorder="1" applyAlignment="1">
      <alignment horizontal="center" wrapText="1"/>
    </xf>
    <xf numFmtId="0" fontId="0" fillId="0" borderId="18" xfId="0" applyBorder="1" applyAlignment="1">
      <alignment horizontal="center" wrapText="1"/>
    </xf>
  </cellXfs>
  <cellStyles count="1">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2705100</xdr:colOff>
      <xdr:row>0</xdr:row>
      <xdr:rowOff>0</xdr:rowOff>
    </xdr:from>
    <xdr:to>
      <xdr:col>12</xdr:col>
      <xdr:colOff>889000</xdr:colOff>
      <xdr:row>1</xdr:row>
      <xdr:rowOff>357188</xdr:rowOff>
    </xdr:to>
    <xdr:pic>
      <xdr:nvPicPr>
        <xdr:cNvPr id="3" name="Picture 2">
          <a:extLst>
            <a:ext uri="{FF2B5EF4-FFF2-40B4-BE49-F238E27FC236}">
              <a16:creationId xmlns:a16="http://schemas.microsoft.com/office/drawing/2014/main" id="{6AC70D28-9117-45A9-8350-DBB7CFA057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832"/>
        <a:stretch/>
      </xdr:blipFill>
      <xdr:spPr>
        <a:xfrm>
          <a:off x="9982200" y="0"/>
          <a:ext cx="952500" cy="801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14429</xdr:colOff>
      <xdr:row>0</xdr:row>
      <xdr:rowOff>0</xdr:rowOff>
    </xdr:from>
    <xdr:to>
      <xdr:col>12</xdr:col>
      <xdr:colOff>885825</xdr:colOff>
      <xdr:row>2</xdr:row>
      <xdr:rowOff>0</xdr:rowOff>
    </xdr:to>
    <xdr:pic>
      <xdr:nvPicPr>
        <xdr:cNvPr id="3" name="Picture 2">
          <a:extLst>
            <a:ext uri="{FF2B5EF4-FFF2-40B4-BE49-F238E27FC236}">
              <a16:creationId xmlns:a16="http://schemas.microsoft.com/office/drawing/2014/main" id="{17FC8E8B-A5A2-42A0-A374-1A7E609A6E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832"/>
        <a:stretch/>
      </xdr:blipFill>
      <xdr:spPr>
        <a:xfrm>
          <a:off x="9901379" y="0"/>
          <a:ext cx="871396" cy="733425"/>
        </a:xfrm>
        <a:prstGeom prst="rect">
          <a:avLst/>
        </a:prstGeom>
      </xdr:spPr>
    </xdr:pic>
    <xdr:clientData/>
  </xdr:twoCellAnchor>
  <xdr:twoCellAnchor editAs="oneCell">
    <xdr:from>
      <xdr:col>11</xdr:col>
      <xdr:colOff>2705100</xdr:colOff>
      <xdr:row>0</xdr:row>
      <xdr:rowOff>0</xdr:rowOff>
    </xdr:from>
    <xdr:to>
      <xdr:col>12</xdr:col>
      <xdr:colOff>889000</xdr:colOff>
      <xdr:row>2</xdr:row>
      <xdr:rowOff>61913</xdr:rowOff>
    </xdr:to>
    <xdr:pic>
      <xdr:nvPicPr>
        <xdr:cNvPr id="7" name="Picture 6">
          <a:extLst>
            <a:ext uri="{FF2B5EF4-FFF2-40B4-BE49-F238E27FC236}">
              <a16:creationId xmlns:a16="http://schemas.microsoft.com/office/drawing/2014/main" id="{4427016F-FE4B-47C8-B331-448333E7A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5832"/>
        <a:stretch/>
      </xdr:blipFill>
      <xdr:spPr>
        <a:xfrm>
          <a:off x="9972675" y="0"/>
          <a:ext cx="955675" cy="7953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47626</xdr:colOff>
      <xdr:row>0</xdr:row>
      <xdr:rowOff>76199</xdr:rowOff>
    </xdr:from>
    <xdr:to>
      <xdr:col>12</xdr:col>
      <xdr:colOff>876300</xdr:colOff>
      <xdr:row>1</xdr:row>
      <xdr:rowOff>352425</xdr:rowOff>
    </xdr:to>
    <xdr:pic>
      <xdr:nvPicPr>
        <xdr:cNvPr id="3" name="Picture 2" descr="ra logo 2.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8886826" y="76199"/>
          <a:ext cx="828674" cy="59055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133350</xdr:rowOff>
    </xdr:to>
    <xdr:pic>
      <xdr:nvPicPr>
        <xdr:cNvPr id="7" name="Picture 6" descr="ra logo 2.jp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stretch>
          <a:fillRect/>
        </a:stretch>
      </xdr:blipFill>
      <xdr:spPr>
        <a:xfrm>
          <a:off x="889635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133350</xdr:rowOff>
    </xdr:to>
    <xdr:pic>
      <xdr:nvPicPr>
        <xdr:cNvPr id="8" name="Picture 7" descr="ra logo 2.jp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stretch>
          <a:fillRect/>
        </a:stretch>
      </xdr:blipFill>
      <xdr:spPr>
        <a:xfrm>
          <a:off x="889635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248414</xdr:rowOff>
    </xdr:to>
    <xdr:pic>
      <xdr:nvPicPr>
        <xdr:cNvPr id="9" name="Picture 8" descr="ra logo 2.jpg">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stretch>
          <a:fillRect/>
        </a:stretch>
      </xdr:blipFill>
      <xdr:spPr>
        <a:xfrm>
          <a:off x="8886825"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1</xdr:row>
      <xdr:rowOff>285750</xdr:rowOff>
    </xdr:to>
    <xdr:pic>
      <xdr:nvPicPr>
        <xdr:cNvPr id="18" name="Picture 17" descr="ra logo 2.jpg">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stretch>
          <a:fillRect/>
        </a:stretch>
      </xdr:blipFill>
      <xdr:spPr>
        <a:xfrm>
          <a:off x="9563101" y="76199"/>
          <a:ext cx="828674" cy="542926"/>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133350</xdr:rowOff>
    </xdr:to>
    <xdr:pic>
      <xdr:nvPicPr>
        <xdr:cNvPr id="19" name="Picture 18" descr="ra logo 2.jp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cstate="print"/>
        <a:stretch>
          <a:fillRect/>
        </a:stretch>
      </xdr:blipFill>
      <xdr:spPr>
        <a:xfrm>
          <a:off x="9582150" y="28575"/>
          <a:ext cx="711657" cy="438150"/>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133350</xdr:rowOff>
    </xdr:to>
    <xdr:pic>
      <xdr:nvPicPr>
        <xdr:cNvPr id="20" name="Picture 19" descr="ra logo 2.jpg">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cstate="print"/>
        <a:stretch>
          <a:fillRect/>
        </a:stretch>
      </xdr:blipFill>
      <xdr:spPr>
        <a:xfrm>
          <a:off x="9582150" y="28575"/>
          <a:ext cx="711657" cy="438150"/>
        </a:xfrm>
        <a:prstGeom prst="rect">
          <a:avLst/>
        </a:prstGeom>
      </xdr:spPr>
    </xdr:pic>
    <xdr:clientData/>
  </xdr:twoCellAnchor>
  <xdr:twoCellAnchor editAs="oneCell">
    <xdr:from>
      <xdr:col>12</xdr:col>
      <xdr:colOff>47625</xdr:colOff>
      <xdr:row>0</xdr:row>
      <xdr:rowOff>47626</xdr:rowOff>
    </xdr:from>
    <xdr:to>
      <xdr:col>13</xdr:col>
      <xdr:colOff>0</xdr:colOff>
      <xdr:row>1</xdr:row>
      <xdr:rowOff>248414</xdr:rowOff>
    </xdr:to>
    <xdr:pic>
      <xdr:nvPicPr>
        <xdr:cNvPr id="21" name="Picture 20" descr="ra logo 2.jpg">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 cstate="print"/>
        <a:stretch>
          <a:fillRect/>
        </a:stretch>
      </xdr:blipFill>
      <xdr:spPr>
        <a:xfrm>
          <a:off x="9572625" y="47626"/>
          <a:ext cx="847725" cy="534163"/>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17" name="Picture 16" descr="ra logo 2.jpg">
          <a:extLst>
            <a:ext uri="{FF2B5EF4-FFF2-40B4-BE49-F238E27FC236}">
              <a16:creationId xmlns:a16="http://schemas.microsoft.com/office/drawing/2014/main" id="{E26D8708-D886-4E78-80FD-493EFCA546DD}"/>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22" name="Picture 21" descr="ra logo 2.jpg">
          <a:extLst>
            <a:ext uri="{FF2B5EF4-FFF2-40B4-BE49-F238E27FC236}">
              <a16:creationId xmlns:a16="http://schemas.microsoft.com/office/drawing/2014/main" id="{D6ED9674-7C76-4A8B-9B69-983B032B4D5F}"/>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372239</xdr:rowOff>
    </xdr:to>
    <xdr:pic>
      <xdr:nvPicPr>
        <xdr:cNvPr id="23" name="Picture 22" descr="ra logo 2.jpg">
          <a:extLst>
            <a:ext uri="{FF2B5EF4-FFF2-40B4-BE49-F238E27FC236}">
              <a16:creationId xmlns:a16="http://schemas.microsoft.com/office/drawing/2014/main" id="{C32D96CF-6589-4941-8C2D-AA400FF59C76}"/>
            </a:ext>
          </a:extLst>
        </xdr:cNvPr>
        <xdr:cNvPicPr>
          <a:picLocks noChangeAspect="1"/>
        </xdr:cNvPicPr>
      </xdr:nvPicPr>
      <xdr:blipFill>
        <a:blip xmlns:r="http://schemas.openxmlformats.org/officeDocument/2006/relationships" r:embed="rId1" cstate="print"/>
        <a:stretch>
          <a:fillRect/>
        </a:stretch>
      </xdr:blipFill>
      <xdr:spPr>
        <a:xfrm>
          <a:off x="9982200"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1</xdr:row>
      <xdr:rowOff>409575</xdr:rowOff>
    </xdr:to>
    <xdr:pic>
      <xdr:nvPicPr>
        <xdr:cNvPr id="24" name="Picture 23" descr="ra logo 2.jpg">
          <a:extLst>
            <a:ext uri="{FF2B5EF4-FFF2-40B4-BE49-F238E27FC236}">
              <a16:creationId xmlns:a16="http://schemas.microsoft.com/office/drawing/2014/main" id="{B9811C72-FFCB-44E0-9AF0-0F9450AE39E7}"/>
            </a:ext>
          </a:extLst>
        </xdr:cNvPr>
        <xdr:cNvPicPr>
          <a:picLocks noChangeAspect="1"/>
        </xdr:cNvPicPr>
      </xdr:nvPicPr>
      <xdr:blipFill>
        <a:blip xmlns:r="http://schemas.openxmlformats.org/officeDocument/2006/relationships" r:embed="rId1" cstate="print"/>
        <a:stretch>
          <a:fillRect/>
        </a:stretch>
      </xdr:blipFill>
      <xdr:spPr>
        <a:xfrm>
          <a:off x="9972676" y="76199"/>
          <a:ext cx="828674" cy="64770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25" name="Picture 24" descr="ra logo 2.jpg">
          <a:extLst>
            <a:ext uri="{FF2B5EF4-FFF2-40B4-BE49-F238E27FC236}">
              <a16:creationId xmlns:a16="http://schemas.microsoft.com/office/drawing/2014/main" id="{67A758FE-C02A-4B57-9BE1-79FDB8217872}"/>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26" name="Picture 25" descr="ra logo 2.jpg">
          <a:extLst>
            <a:ext uri="{FF2B5EF4-FFF2-40B4-BE49-F238E27FC236}">
              <a16:creationId xmlns:a16="http://schemas.microsoft.com/office/drawing/2014/main" id="{10187C02-633B-4DFB-B460-DA04A0EF2E73}"/>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372239</xdr:rowOff>
    </xdr:to>
    <xdr:pic>
      <xdr:nvPicPr>
        <xdr:cNvPr id="27" name="Picture 26" descr="ra logo 2.jpg">
          <a:extLst>
            <a:ext uri="{FF2B5EF4-FFF2-40B4-BE49-F238E27FC236}">
              <a16:creationId xmlns:a16="http://schemas.microsoft.com/office/drawing/2014/main" id="{C941663A-F60D-450B-9806-E0C40EDDDF31}"/>
            </a:ext>
          </a:extLst>
        </xdr:cNvPr>
        <xdr:cNvPicPr>
          <a:picLocks noChangeAspect="1"/>
        </xdr:cNvPicPr>
      </xdr:nvPicPr>
      <xdr:blipFill>
        <a:blip xmlns:r="http://schemas.openxmlformats.org/officeDocument/2006/relationships" r:embed="rId1" cstate="print"/>
        <a:stretch>
          <a:fillRect/>
        </a:stretch>
      </xdr:blipFill>
      <xdr:spPr>
        <a:xfrm>
          <a:off x="9982200" y="47626"/>
          <a:ext cx="847725" cy="638938"/>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28" name="Picture 27" descr="ra logo 2.jpg">
          <a:extLst>
            <a:ext uri="{FF2B5EF4-FFF2-40B4-BE49-F238E27FC236}">
              <a16:creationId xmlns:a16="http://schemas.microsoft.com/office/drawing/2014/main" id="{80F7D162-5C0F-42D5-AFBA-F88F64D839CC}"/>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29" name="Picture 28" descr="ra logo 2.jpg">
          <a:extLst>
            <a:ext uri="{FF2B5EF4-FFF2-40B4-BE49-F238E27FC236}">
              <a16:creationId xmlns:a16="http://schemas.microsoft.com/office/drawing/2014/main" id="{3173EA6F-651A-4408-99FD-EBAF3FC16B62}"/>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372239</xdr:rowOff>
    </xdr:to>
    <xdr:pic>
      <xdr:nvPicPr>
        <xdr:cNvPr id="30" name="Picture 29" descr="ra logo 2.jpg">
          <a:extLst>
            <a:ext uri="{FF2B5EF4-FFF2-40B4-BE49-F238E27FC236}">
              <a16:creationId xmlns:a16="http://schemas.microsoft.com/office/drawing/2014/main" id="{C31E0DD5-8A93-42FF-B032-14B42C8E232A}"/>
            </a:ext>
          </a:extLst>
        </xdr:cNvPr>
        <xdr:cNvPicPr>
          <a:picLocks noChangeAspect="1"/>
        </xdr:cNvPicPr>
      </xdr:nvPicPr>
      <xdr:blipFill>
        <a:blip xmlns:r="http://schemas.openxmlformats.org/officeDocument/2006/relationships" r:embed="rId1" cstate="print"/>
        <a:stretch>
          <a:fillRect/>
        </a:stretch>
      </xdr:blipFill>
      <xdr:spPr>
        <a:xfrm>
          <a:off x="10086975"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1</xdr:row>
      <xdr:rowOff>409575</xdr:rowOff>
    </xdr:to>
    <xdr:pic>
      <xdr:nvPicPr>
        <xdr:cNvPr id="31" name="Picture 30" descr="ra logo 2.jpg">
          <a:extLst>
            <a:ext uri="{FF2B5EF4-FFF2-40B4-BE49-F238E27FC236}">
              <a16:creationId xmlns:a16="http://schemas.microsoft.com/office/drawing/2014/main" id="{D9D82019-354B-45C7-81C9-1AFF99137719}"/>
            </a:ext>
          </a:extLst>
        </xdr:cNvPr>
        <xdr:cNvPicPr>
          <a:picLocks noChangeAspect="1"/>
        </xdr:cNvPicPr>
      </xdr:nvPicPr>
      <xdr:blipFill>
        <a:blip xmlns:r="http://schemas.openxmlformats.org/officeDocument/2006/relationships" r:embed="rId1" cstate="print"/>
        <a:stretch>
          <a:fillRect/>
        </a:stretch>
      </xdr:blipFill>
      <xdr:spPr>
        <a:xfrm>
          <a:off x="10077451" y="76199"/>
          <a:ext cx="828674" cy="64770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32" name="Picture 31" descr="ra logo 2.jpg">
          <a:extLst>
            <a:ext uri="{FF2B5EF4-FFF2-40B4-BE49-F238E27FC236}">
              <a16:creationId xmlns:a16="http://schemas.microsoft.com/office/drawing/2014/main" id="{100A5A47-3CF7-46FE-8AF4-D33AA991F747}"/>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257175</xdr:rowOff>
    </xdr:to>
    <xdr:pic>
      <xdr:nvPicPr>
        <xdr:cNvPr id="33" name="Picture 32" descr="ra logo 2.jpg">
          <a:extLst>
            <a:ext uri="{FF2B5EF4-FFF2-40B4-BE49-F238E27FC236}">
              <a16:creationId xmlns:a16="http://schemas.microsoft.com/office/drawing/2014/main" id="{BD5F30AB-A3DE-44D9-A8C2-4703489433E4}"/>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372239</xdr:rowOff>
    </xdr:to>
    <xdr:pic>
      <xdr:nvPicPr>
        <xdr:cNvPr id="34" name="Picture 33" descr="ra logo 2.jpg">
          <a:extLst>
            <a:ext uri="{FF2B5EF4-FFF2-40B4-BE49-F238E27FC236}">
              <a16:creationId xmlns:a16="http://schemas.microsoft.com/office/drawing/2014/main" id="{83932E6D-01FA-4D3B-9311-AF57B848ED7A}"/>
            </a:ext>
          </a:extLst>
        </xdr:cNvPr>
        <xdr:cNvPicPr>
          <a:picLocks noChangeAspect="1"/>
        </xdr:cNvPicPr>
      </xdr:nvPicPr>
      <xdr:blipFill>
        <a:blip xmlns:r="http://schemas.openxmlformats.org/officeDocument/2006/relationships" r:embed="rId1" cstate="print"/>
        <a:stretch>
          <a:fillRect/>
        </a:stretch>
      </xdr:blipFill>
      <xdr:spPr>
        <a:xfrm>
          <a:off x="10086975" y="47626"/>
          <a:ext cx="847725" cy="638938"/>
        </a:xfrm>
        <a:prstGeom prst="rect">
          <a:avLst/>
        </a:prstGeom>
      </xdr:spPr>
    </xdr:pic>
    <xdr:clientData/>
  </xdr:twoCellAnchor>
  <xdr:twoCellAnchor editAs="oneCell">
    <xdr:from>
      <xdr:col>12</xdr:col>
      <xdr:colOff>14429</xdr:colOff>
      <xdr:row>0</xdr:row>
      <xdr:rowOff>0</xdr:rowOff>
    </xdr:from>
    <xdr:to>
      <xdr:col>12</xdr:col>
      <xdr:colOff>885825</xdr:colOff>
      <xdr:row>1</xdr:row>
      <xdr:rowOff>419100</xdr:rowOff>
    </xdr:to>
    <xdr:pic>
      <xdr:nvPicPr>
        <xdr:cNvPr id="37" name="Picture 36">
          <a:extLst>
            <a:ext uri="{FF2B5EF4-FFF2-40B4-BE49-F238E27FC236}">
              <a16:creationId xmlns:a16="http://schemas.microsoft.com/office/drawing/2014/main" id="{0663AEE1-ACAE-4707-96F8-628E773282B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5832"/>
        <a:stretch/>
      </xdr:blipFill>
      <xdr:spPr>
        <a:xfrm>
          <a:off x="9901379" y="0"/>
          <a:ext cx="871396" cy="733425"/>
        </a:xfrm>
        <a:prstGeom prst="rect">
          <a:avLst/>
        </a:prstGeom>
      </xdr:spPr>
    </xdr:pic>
    <xdr:clientData/>
  </xdr:twoCellAnchor>
  <xdr:twoCellAnchor editAs="oneCell">
    <xdr:from>
      <xdr:col>11</xdr:col>
      <xdr:colOff>2705100</xdr:colOff>
      <xdr:row>0</xdr:row>
      <xdr:rowOff>0</xdr:rowOff>
    </xdr:from>
    <xdr:to>
      <xdr:col>12</xdr:col>
      <xdr:colOff>889000</xdr:colOff>
      <xdr:row>2</xdr:row>
      <xdr:rowOff>23813</xdr:rowOff>
    </xdr:to>
    <xdr:pic>
      <xdr:nvPicPr>
        <xdr:cNvPr id="38" name="Picture 37">
          <a:extLst>
            <a:ext uri="{FF2B5EF4-FFF2-40B4-BE49-F238E27FC236}">
              <a16:creationId xmlns:a16="http://schemas.microsoft.com/office/drawing/2014/main" id="{63C3192B-A35C-4634-B6D5-FF761B06997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5832"/>
        <a:stretch/>
      </xdr:blipFill>
      <xdr:spPr>
        <a:xfrm>
          <a:off x="9820275" y="0"/>
          <a:ext cx="955675" cy="7953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38101</xdr:colOff>
      <xdr:row>0</xdr:row>
      <xdr:rowOff>76199</xdr:rowOff>
    </xdr:from>
    <xdr:to>
      <xdr:col>12</xdr:col>
      <xdr:colOff>866775</xdr:colOff>
      <xdr:row>1</xdr:row>
      <xdr:rowOff>285750</xdr:rowOff>
    </xdr:to>
    <xdr:pic>
      <xdr:nvPicPr>
        <xdr:cNvPr id="3" name="Picture 2" descr="ra logo 2.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8877301" y="76199"/>
          <a:ext cx="828674" cy="542926"/>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133350</xdr:rowOff>
    </xdr:to>
    <xdr:pic>
      <xdr:nvPicPr>
        <xdr:cNvPr id="7" name="Picture 6" descr="ra logo 2.jp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889635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133350</xdr:rowOff>
    </xdr:to>
    <xdr:pic>
      <xdr:nvPicPr>
        <xdr:cNvPr id="8" name="Picture 7" descr="ra logo 2.jp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stretch>
          <a:fillRect/>
        </a:stretch>
      </xdr:blipFill>
      <xdr:spPr>
        <a:xfrm>
          <a:off x="889635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248414</xdr:rowOff>
    </xdr:to>
    <xdr:pic>
      <xdr:nvPicPr>
        <xdr:cNvPr id="9" name="Picture 8" descr="ra logo 2.jpg">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stretch>
          <a:fillRect/>
        </a:stretch>
      </xdr:blipFill>
      <xdr:spPr>
        <a:xfrm>
          <a:off x="8886825" y="47626"/>
          <a:ext cx="847725" cy="638938"/>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6" name="Picture 5" descr="ra logo 2.jpg">
          <a:extLst>
            <a:ext uri="{FF2B5EF4-FFF2-40B4-BE49-F238E27FC236}">
              <a16:creationId xmlns:a16="http://schemas.microsoft.com/office/drawing/2014/main" id="{FA0A6D7F-A6CA-4CE0-AC34-99C484B409CD}"/>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10" name="Picture 9" descr="ra logo 2.jpg">
          <a:extLst>
            <a:ext uri="{FF2B5EF4-FFF2-40B4-BE49-F238E27FC236}">
              <a16:creationId xmlns:a16="http://schemas.microsoft.com/office/drawing/2014/main" id="{BB07160D-527E-48C8-9933-6D76C6E5F470}"/>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11" name="Picture 10" descr="ra logo 2.jpg">
          <a:extLst>
            <a:ext uri="{FF2B5EF4-FFF2-40B4-BE49-F238E27FC236}">
              <a16:creationId xmlns:a16="http://schemas.microsoft.com/office/drawing/2014/main" id="{A4586F47-94DF-4BDD-9A46-075D7AD893FE}"/>
            </a:ext>
          </a:extLst>
        </xdr:cNvPr>
        <xdr:cNvPicPr>
          <a:picLocks noChangeAspect="1"/>
        </xdr:cNvPicPr>
      </xdr:nvPicPr>
      <xdr:blipFill>
        <a:blip xmlns:r="http://schemas.openxmlformats.org/officeDocument/2006/relationships" r:embed="rId1" cstate="print"/>
        <a:stretch>
          <a:fillRect/>
        </a:stretch>
      </xdr:blipFill>
      <xdr:spPr>
        <a:xfrm>
          <a:off x="9982200"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2</xdr:row>
      <xdr:rowOff>9525</xdr:rowOff>
    </xdr:to>
    <xdr:pic>
      <xdr:nvPicPr>
        <xdr:cNvPr id="12" name="Picture 11" descr="ra logo 2.jpg">
          <a:extLst>
            <a:ext uri="{FF2B5EF4-FFF2-40B4-BE49-F238E27FC236}">
              <a16:creationId xmlns:a16="http://schemas.microsoft.com/office/drawing/2014/main" id="{001FD3DC-0A61-4C72-8585-75B1CC178C71}"/>
            </a:ext>
          </a:extLst>
        </xdr:cNvPr>
        <xdr:cNvPicPr>
          <a:picLocks noChangeAspect="1"/>
        </xdr:cNvPicPr>
      </xdr:nvPicPr>
      <xdr:blipFill>
        <a:blip xmlns:r="http://schemas.openxmlformats.org/officeDocument/2006/relationships" r:embed="rId1" cstate="print"/>
        <a:stretch>
          <a:fillRect/>
        </a:stretch>
      </xdr:blipFill>
      <xdr:spPr>
        <a:xfrm>
          <a:off x="9972676" y="76199"/>
          <a:ext cx="828674" cy="64770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13" name="Picture 12" descr="ra logo 2.jpg">
          <a:extLst>
            <a:ext uri="{FF2B5EF4-FFF2-40B4-BE49-F238E27FC236}">
              <a16:creationId xmlns:a16="http://schemas.microsoft.com/office/drawing/2014/main" id="{7361C456-8D85-4E32-A304-F6464FBCFD09}"/>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14" name="Picture 13" descr="ra logo 2.jpg">
          <a:extLst>
            <a:ext uri="{FF2B5EF4-FFF2-40B4-BE49-F238E27FC236}">
              <a16:creationId xmlns:a16="http://schemas.microsoft.com/office/drawing/2014/main" id="{6F3C2EC9-8226-426D-9381-3856C266EA91}"/>
            </a:ext>
          </a:extLst>
        </xdr:cNvPr>
        <xdr:cNvPicPr>
          <a:picLocks noChangeAspect="1"/>
        </xdr:cNvPicPr>
      </xdr:nvPicPr>
      <xdr:blipFill>
        <a:blip xmlns:r="http://schemas.openxmlformats.org/officeDocument/2006/relationships" r:embed="rId1" cstate="print"/>
        <a:stretch>
          <a:fillRect/>
        </a:stretch>
      </xdr:blipFill>
      <xdr:spPr>
        <a:xfrm>
          <a:off x="9991725"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15" name="Picture 14" descr="ra logo 2.jpg">
          <a:extLst>
            <a:ext uri="{FF2B5EF4-FFF2-40B4-BE49-F238E27FC236}">
              <a16:creationId xmlns:a16="http://schemas.microsoft.com/office/drawing/2014/main" id="{CC79D36C-E110-484E-883A-BCF6FCBE05E3}"/>
            </a:ext>
          </a:extLst>
        </xdr:cNvPr>
        <xdr:cNvPicPr>
          <a:picLocks noChangeAspect="1"/>
        </xdr:cNvPicPr>
      </xdr:nvPicPr>
      <xdr:blipFill>
        <a:blip xmlns:r="http://schemas.openxmlformats.org/officeDocument/2006/relationships" r:embed="rId1" cstate="print"/>
        <a:stretch>
          <a:fillRect/>
        </a:stretch>
      </xdr:blipFill>
      <xdr:spPr>
        <a:xfrm>
          <a:off x="9982200" y="47626"/>
          <a:ext cx="847725" cy="638938"/>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16" name="Picture 15" descr="ra logo 2.jpg">
          <a:extLst>
            <a:ext uri="{FF2B5EF4-FFF2-40B4-BE49-F238E27FC236}">
              <a16:creationId xmlns:a16="http://schemas.microsoft.com/office/drawing/2014/main" id="{D3430092-0234-47C1-94E3-F8E126743016}"/>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17" name="Picture 16" descr="ra logo 2.jpg">
          <a:extLst>
            <a:ext uri="{FF2B5EF4-FFF2-40B4-BE49-F238E27FC236}">
              <a16:creationId xmlns:a16="http://schemas.microsoft.com/office/drawing/2014/main" id="{B13D5C2C-89EF-4825-969A-207B2805FF97}"/>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18" name="Picture 17" descr="ra logo 2.jpg">
          <a:extLst>
            <a:ext uri="{FF2B5EF4-FFF2-40B4-BE49-F238E27FC236}">
              <a16:creationId xmlns:a16="http://schemas.microsoft.com/office/drawing/2014/main" id="{DA7D2A71-2E34-4FB6-9EA5-0FC5555DFE0F}"/>
            </a:ext>
          </a:extLst>
        </xdr:cNvPr>
        <xdr:cNvPicPr>
          <a:picLocks noChangeAspect="1"/>
        </xdr:cNvPicPr>
      </xdr:nvPicPr>
      <xdr:blipFill>
        <a:blip xmlns:r="http://schemas.openxmlformats.org/officeDocument/2006/relationships" r:embed="rId1" cstate="print"/>
        <a:stretch>
          <a:fillRect/>
        </a:stretch>
      </xdr:blipFill>
      <xdr:spPr>
        <a:xfrm>
          <a:off x="10086975"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2</xdr:row>
      <xdr:rowOff>9525</xdr:rowOff>
    </xdr:to>
    <xdr:pic>
      <xdr:nvPicPr>
        <xdr:cNvPr id="19" name="Picture 18" descr="ra logo 2.jpg">
          <a:extLst>
            <a:ext uri="{FF2B5EF4-FFF2-40B4-BE49-F238E27FC236}">
              <a16:creationId xmlns:a16="http://schemas.microsoft.com/office/drawing/2014/main" id="{25C7C692-D65E-4107-BB1D-1A9653F4E44A}"/>
            </a:ext>
          </a:extLst>
        </xdr:cNvPr>
        <xdr:cNvPicPr>
          <a:picLocks noChangeAspect="1"/>
        </xdr:cNvPicPr>
      </xdr:nvPicPr>
      <xdr:blipFill>
        <a:blip xmlns:r="http://schemas.openxmlformats.org/officeDocument/2006/relationships" r:embed="rId1" cstate="print"/>
        <a:stretch>
          <a:fillRect/>
        </a:stretch>
      </xdr:blipFill>
      <xdr:spPr>
        <a:xfrm>
          <a:off x="10077451" y="76199"/>
          <a:ext cx="828674" cy="64770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20" name="Picture 19" descr="ra logo 2.jpg">
          <a:extLst>
            <a:ext uri="{FF2B5EF4-FFF2-40B4-BE49-F238E27FC236}">
              <a16:creationId xmlns:a16="http://schemas.microsoft.com/office/drawing/2014/main" id="{AC41D4A4-4C42-4365-850F-2AE0EA60BBB2}"/>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21" name="Picture 20" descr="ra logo 2.jpg">
          <a:extLst>
            <a:ext uri="{FF2B5EF4-FFF2-40B4-BE49-F238E27FC236}">
              <a16:creationId xmlns:a16="http://schemas.microsoft.com/office/drawing/2014/main" id="{2092D931-10B2-447D-8A4D-67EAAA0984B5}"/>
            </a:ext>
          </a:extLst>
        </xdr:cNvPr>
        <xdr:cNvPicPr>
          <a:picLocks noChangeAspect="1"/>
        </xdr:cNvPicPr>
      </xdr:nvPicPr>
      <xdr:blipFill>
        <a:blip xmlns:r="http://schemas.openxmlformats.org/officeDocument/2006/relationships" r:embed="rId1" cstate="print"/>
        <a:stretch>
          <a:fillRect/>
        </a:stretch>
      </xdr:blipFill>
      <xdr:spPr>
        <a:xfrm>
          <a:off x="100965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22" name="Picture 21" descr="ra logo 2.jpg">
          <a:extLst>
            <a:ext uri="{FF2B5EF4-FFF2-40B4-BE49-F238E27FC236}">
              <a16:creationId xmlns:a16="http://schemas.microsoft.com/office/drawing/2014/main" id="{1EC1CB47-30DF-4E71-9962-CBE2E03191A2}"/>
            </a:ext>
          </a:extLst>
        </xdr:cNvPr>
        <xdr:cNvPicPr>
          <a:picLocks noChangeAspect="1"/>
        </xdr:cNvPicPr>
      </xdr:nvPicPr>
      <xdr:blipFill>
        <a:blip xmlns:r="http://schemas.openxmlformats.org/officeDocument/2006/relationships" r:embed="rId1" cstate="print"/>
        <a:stretch>
          <a:fillRect/>
        </a:stretch>
      </xdr:blipFill>
      <xdr:spPr>
        <a:xfrm>
          <a:off x="10086975" y="47626"/>
          <a:ext cx="847725" cy="638938"/>
        </a:xfrm>
        <a:prstGeom prst="rect">
          <a:avLst/>
        </a:prstGeom>
      </xdr:spPr>
    </xdr:pic>
    <xdr:clientData/>
  </xdr:twoCellAnchor>
  <xdr:twoCellAnchor editAs="oneCell">
    <xdr:from>
      <xdr:col>12</xdr:col>
      <xdr:colOff>47626</xdr:colOff>
      <xdr:row>0</xdr:row>
      <xdr:rowOff>76199</xdr:rowOff>
    </xdr:from>
    <xdr:to>
      <xdr:col>12</xdr:col>
      <xdr:colOff>876300</xdr:colOff>
      <xdr:row>1</xdr:row>
      <xdr:rowOff>333375</xdr:rowOff>
    </xdr:to>
    <xdr:pic>
      <xdr:nvPicPr>
        <xdr:cNvPr id="23" name="Picture 22" descr="ra logo 2.jpg">
          <a:extLst>
            <a:ext uri="{FF2B5EF4-FFF2-40B4-BE49-F238E27FC236}">
              <a16:creationId xmlns:a16="http://schemas.microsoft.com/office/drawing/2014/main" id="{9A64F90B-A9C0-43C8-94EB-294B0FC5AAE2}"/>
            </a:ext>
          </a:extLst>
        </xdr:cNvPr>
        <xdr:cNvPicPr>
          <a:picLocks noChangeAspect="1"/>
        </xdr:cNvPicPr>
      </xdr:nvPicPr>
      <xdr:blipFill>
        <a:blip xmlns:r="http://schemas.openxmlformats.org/officeDocument/2006/relationships" r:embed="rId1" cstate="print"/>
        <a:stretch>
          <a:fillRect/>
        </a:stretch>
      </xdr:blipFill>
      <xdr:spPr>
        <a:xfrm>
          <a:off x="9667876" y="76199"/>
          <a:ext cx="828674" cy="59055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114300</xdr:rowOff>
    </xdr:to>
    <xdr:pic>
      <xdr:nvPicPr>
        <xdr:cNvPr id="24" name="Picture 23" descr="ra logo 2.jpg">
          <a:extLst>
            <a:ext uri="{FF2B5EF4-FFF2-40B4-BE49-F238E27FC236}">
              <a16:creationId xmlns:a16="http://schemas.microsoft.com/office/drawing/2014/main" id="{45C6D9D3-B6D9-4959-9C71-156515F9F01B}"/>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419100"/>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114300</xdr:rowOff>
    </xdr:to>
    <xdr:pic>
      <xdr:nvPicPr>
        <xdr:cNvPr id="25" name="Picture 24" descr="ra logo 2.jpg">
          <a:extLst>
            <a:ext uri="{FF2B5EF4-FFF2-40B4-BE49-F238E27FC236}">
              <a16:creationId xmlns:a16="http://schemas.microsoft.com/office/drawing/2014/main" id="{2C33B2A8-C78B-4CC9-A671-267AD867836C}"/>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419100"/>
        </a:xfrm>
        <a:prstGeom prst="rect">
          <a:avLst/>
        </a:prstGeom>
      </xdr:spPr>
    </xdr:pic>
    <xdr:clientData/>
  </xdr:twoCellAnchor>
  <xdr:twoCellAnchor editAs="oneCell">
    <xdr:from>
      <xdr:col>12</xdr:col>
      <xdr:colOff>47625</xdr:colOff>
      <xdr:row>0</xdr:row>
      <xdr:rowOff>47626</xdr:rowOff>
    </xdr:from>
    <xdr:to>
      <xdr:col>13</xdr:col>
      <xdr:colOff>0</xdr:colOff>
      <xdr:row>1</xdr:row>
      <xdr:rowOff>229364</xdr:rowOff>
    </xdr:to>
    <xdr:pic>
      <xdr:nvPicPr>
        <xdr:cNvPr id="26" name="Picture 25" descr="ra logo 2.jpg">
          <a:extLst>
            <a:ext uri="{FF2B5EF4-FFF2-40B4-BE49-F238E27FC236}">
              <a16:creationId xmlns:a16="http://schemas.microsoft.com/office/drawing/2014/main" id="{A0FA22F3-6087-43DA-998E-54025C3B6BE0}"/>
            </a:ext>
          </a:extLst>
        </xdr:cNvPr>
        <xdr:cNvPicPr>
          <a:picLocks noChangeAspect="1"/>
        </xdr:cNvPicPr>
      </xdr:nvPicPr>
      <xdr:blipFill>
        <a:blip xmlns:r="http://schemas.openxmlformats.org/officeDocument/2006/relationships" r:embed="rId1" cstate="print"/>
        <a:stretch>
          <a:fillRect/>
        </a:stretch>
      </xdr:blipFill>
      <xdr:spPr>
        <a:xfrm>
          <a:off x="9667875" y="47626"/>
          <a:ext cx="847725" cy="515113"/>
        </a:xfrm>
        <a:prstGeom prst="rect">
          <a:avLst/>
        </a:prstGeom>
      </xdr:spPr>
    </xdr:pic>
    <xdr:clientData/>
  </xdr:twoCellAnchor>
  <xdr:twoCellAnchor editAs="oneCell">
    <xdr:from>
      <xdr:col>12</xdr:col>
      <xdr:colOff>38101</xdr:colOff>
      <xdr:row>0</xdr:row>
      <xdr:rowOff>76199</xdr:rowOff>
    </xdr:from>
    <xdr:to>
      <xdr:col>12</xdr:col>
      <xdr:colOff>866775</xdr:colOff>
      <xdr:row>1</xdr:row>
      <xdr:rowOff>266700</xdr:rowOff>
    </xdr:to>
    <xdr:pic>
      <xdr:nvPicPr>
        <xdr:cNvPr id="27" name="Picture 26" descr="ra logo 2.jpg">
          <a:extLst>
            <a:ext uri="{FF2B5EF4-FFF2-40B4-BE49-F238E27FC236}">
              <a16:creationId xmlns:a16="http://schemas.microsoft.com/office/drawing/2014/main" id="{39288FC6-2861-4988-A01B-3B7E73A444C1}"/>
            </a:ext>
          </a:extLst>
        </xdr:cNvPr>
        <xdr:cNvPicPr>
          <a:picLocks noChangeAspect="1"/>
        </xdr:cNvPicPr>
      </xdr:nvPicPr>
      <xdr:blipFill>
        <a:blip xmlns:r="http://schemas.openxmlformats.org/officeDocument/2006/relationships" r:embed="rId1" cstate="print"/>
        <a:stretch>
          <a:fillRect/>
        </a:stretch>
      </xdr:blipFill>
      <xdr:spPr>
        <a:xfrm>
          <a:off x="9658351" y="76199"/>
          <a:ext cx="828674" cy="523876"/>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114300</xdr:rowOff>
    </xdr:to>
    <xdr:pic>
      <xdr:nvPicPr>
        <xdr:cNvPr id="28" name="Picture 27" descr="ra logo 2.jpg">
          <a:extLst>
            <a:ext uri="{FF2B5EF4-FFF2-40B4-BE49-F238E27FC236}">
              <a16:creationId xmlns:a16="http://schemas.microsoft.com/office/drawing/2014/main" id="{4A85AE0D-82E8-497F-A82C-E22A8F8AF8DF}"/>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419100"/>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114300</xdr:rowOff>
    </xdr:to>
    <xdr:pic>
      <xdr:nvPicPr>
        <xdr:cNvPr id="29" name="Picture 28" descr="ra logo 2.jpg">
          <a:extLst>
            <a:ext uri="{FF2B5EF4-FFF2-40B4-BE49-F238E27FC236}">
              <a16:creationId xmlns:a16="http://schemas.microsoft.com/office/drawing/2014/main" id="{A26FFDC7-2E10-42F7-A0B5-71124C79BF45}"/>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419100"/>
        </a:xfrm>
        <a:prstGeom prst="rect">
          <a:avLst/>
        </a:prstGeom>
      </xdr:spPr>
    </xdr:pic>
    <xdr:clientData/>
  </xdr:twoCellAnchor>
  <xdr:twoCellAnchor editAs="oneCell">
    <xdr:from>
      <xdr:col>12</xdr:col>
      <xdr:colOff>47625</xdr:colOff>
      <xdr:row>0</xdr:row>
      <xdr:rowOff>47626</xdr:rowOff>
    </xdr:from>
    <xdr:to>
      <xdr:col>13</xdr:col>
      <xdr:colOff>0</xdr:colOff>
      <xdr:row>1</xdr:row>
      <xdr:rowOff>229364</xdr:rowOff>
    </xdr:to>
    <xdr:pic>
      <xdr:nvPicPr>
        <xdr:cNvPr id="30" name="Picture 29" descr="ra logo 2.jpg">
          <a:extLst>
            <a:ext uri="{FF2B5EF4-FFF2-40B4-BE49-F238E27FC236}">
              <a16:creationId xmlns:a16="http://schemas.microsoft.com/office/drawing/2014/main" id="{D1A645D8-5177-45EC-BE37-4B3E8529B724}"/>
            </a:ext>
          </a:extLst>
        </xdr:cNvPr>
        <xdr:cNvPicPr>
          <a:picLocks noChangeAspect="1"/>
        </xdr:cNvPicPr>
      </xdr:nvPicPr>
      <xdr:blipFill>
        <a:blip xmlns:r="http://schemas.openxmlformats.org/officeDocument/2006/relationships" r:embed="rId1" cstate="print"/>
        <a:stretch>
          <a:fillRect/>
        </a:stretch>
      </xdr:blipFill>
      <xdr:spPr>
        <a:xfrm>
          <a:off x="9667875" y="47626"/>
          <a:ext cx="847725" cy="515113"/>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31" name="Picture 30" descr="ra logo 2.jpg">
          <a:extLst>
            <a:ext uri="{FF2B5EF4-FFF2-40B4-BE49-F238E27FC236}">
              <a16:creationId xmlns:a16="http://schemas.microsoft.com/office/drawing/2014/main" id="{A0B6C448-5F73-4EF5-A6B3-2F70D0037214}"/>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32" name="Picture 31" descr="ra logo 2.jpg">
          <a:extLst>
            <a:ext uri="{FF2B5EF4-FFF2-40B4-BE49-F238E27FC236}">
              <a16:creationId xmlns:a16="http://schemas.microsoft.com/office/drawing/2014/main" id="{C4B78F31-32CD-4B61-B4AD-FD73C7D8A281}"/>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33" name="Picture 32" descr="ra logo 2.jpg">
          <a:extLst>
            <a:ext uri="{FF2B5EF4-FFF2-40B4-BE49-F238E27FC236}">
              <a16:creationId xmlns:a16="http://schemas.microsoft.com/office/drawing/2014/main" id="{6513F307-4E4C-4A09-B947-ECC2FCE63940}"/>
            </a:ext>
          </a:extLst>
        </xdr:cNvPr>
        <xdr:cNvPicPr>
          <a:picLocks noChangeAspect="1"/>
        </xdr:cNvPicPr>
      </xdr:nvPicPr>
      <xdr:blipFill>
        <a:blip xmlns:r="http://schemas.openxmlformats.org/officeDocument/2006/relationships" r:embed="rId1" cstate="print"/>
        <a:stretch>
          <a:fillRect/>
        </a:stretch>
      </xdr:blipFill>
      <xdr:spPr>
        <a:xfrm>
          <a:off x="9667875"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2</xdr:row>
      <xdr:rowOff>9525</xdr:rowOff>
    </xdr:to>
    <xdr:pic>
      <xdr:nvPicPr>
        <xdr:cNvPr id="34" name="Picture 33" descr="ra logo 2.jpg">
          <a:extLst>
            <a:ext uri="{FF2B5EF4-FFF2-40B4-BE49-F238E27FC236}">
              <a16:creationId xmlns:a16="http://schemas.microsoft.com/office/drawing/2014/main" id="{9348A481-CD14-412A-A0AB-DCA00B032AA1}"/>
            </a:ext>
          </a:extLst>
        </xdr:cNvPr>
        <xdr:cNvPicPr>
          <a:picLocks noChangeAspect="1"/>
        </xdr:cNvPicPr>
      </xdr:nvPicPr>
      <xdr:blipFill>
        <a:blip xmlns:r="http://schemas.openxmlformats.org/officeDocument/2006/relationships" r:embed="rId1" cstate="print"/>
        <a:stretch>
          <a:fillRect/>
        </a:stretch>
      </xdr:blipFill>
      <xdr:spPr>
        <a:xfrm>
          <a:off x="9658351" y="76199"/>
          <a:ext cx="828674" cy="64770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35" name="Picture 34" descr="ra logo 2.jpg">
          <a:extLst>
            <a:ext uri="{FF2B5EF4-FFF2-40B4-BE49-F238E27FC236}">
              <a16:creationId xmlns:a16="http://schemas.microsoft.com/office/drawing/2014/main" id="{FA596CC9-A783-491A-B543-F3257B0BFBB8}"/>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36" name="Picture 35" descr="ra logo 2.jpg">
          <a:extLst>
            <a:ext uri="{FF2B5EF4-FFF2-40B4-BE49-F238E27FC236}">
              <a16:creationId xmlns:a16="http://schemas.microsoft.com/office/drawing/2014/main" id="{CC1054E7-4D70-40FF-8B1D-73EE27213CD0}"/>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37" name="Picture 36" descr="ra logo 2.jpg">
          <a:extLst>
            <a:ext uri="{FF2B5EF4-FFF2-40B4-BE49-F238E27FC236}">
              <a16:creationId xmlns:a16="http://schemas.microsoft.com/office/drawing/2014/main" id="{69020841-89F5-407B-91C3-19A49DEB59B1}"/>
            </a:ext>
          </a:extLst>
        </xdr:cNvPr>
        <xdr:cNvPicPr>
          <a:picLocks noChangeAspect="1"/>
        </xdr:cNvPicPr>
      </xdr:nvPicPr>
      <xdr:blipFill>
        <a:blip xmlns:r="http://schemas.openxmlformats.org/officeDocument/2006/relationships" r:embed="rId1" cstate="print"/>
        <a:stretch>
          <a:fillRect/>
        </a:stretch>
      </xdr:blipFill>
      <xdr:spPr>
        <a:xfrm>
          <a:off x="9667875" y="47626"/>
          <a:ext cx="847725" cy="638938"/>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38" name="Picture 37" descr="ra logo 2.jpg">
          <a:extLst>
            <a:ext uri="{FF2B5EF4-FFF2-40B4-BE49-F238E27FC236}">
              <a16:creationId xmlns:a16="http://schemas.microsoft.com/office/drawing/2014/main" id="{CE80CD7C-6BF5-4B21-B127-26AC0F6D339E}"/>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39" name="Picture 38" descr="ra logo 2.jpg">
          <a:extLst>
            <a:ext uri="{FF2B5EF4-FFF2-40B4-BE49-F238E27FC236}">
              <a16:creationId xmlns:a16="http://schemas.microsoft.com/office/drawing/2014/main" id="{B3AED9E3-8D5D-48A9-9B6F-20DACF67A513}"/>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40" name="Picture 39" descr="ra logo 2.jpg">
          <a:extLst>
            <a:ext uri="{FF2B5EF4-FFF2-40B4-BE49-F238E27FC236}">
              <a16:creationId xmlns:a16="http://schemas.microsoft.com/office/drawing/2014/main" id="{3251B63E-3E14-4598-B701-291343B52713}"/>
            </a:ext>
          </a:extLst>
        </xdr:cNvPr>
        <xdr:cNvPicPr>
          <a:picLocks noChangeAspect="1"/>
        </xdr:cNvPicPr>
      </xdr:nvPicPr>
      <xdr:blipFill>
        <a:blip xmlns:r="http://schemas.openxmlformats.org/officeDocument/2006/relationships" r:embed="rId1" cstate="print"/>
        <a:stretch>
          <a:fillRect/>
        </a:stretch>
      </xdr:blipFill>
      <xdr:spPr>
        <a:xfrm>
          <a:off x="9667875" y="47626"/>
          <a:ext cx="847725" cy="638938"/>
        </a:xfrm>
        <a:prstGeom prst="rect">
          <a:avLst/>
        </a:prstGeom>
      </xdr:spPr>
    </xdr:pic>
    <xdr:clientData/>
  </xdr:twoCellAnchor>
  <xdr:twoCellAnchor editAs="oneCell">
    <xdr:from>
      <xdr:col>12</xdr:col>
      <xdr:colOff>38101</xdr:colOff>
      <xdr:row>0</xdr:row>
      <xdr:rowOff>76199</xdr:rowOff>
    </xdr:from>
    <xdr:to>
      <xdr:col>12</xdr:col>
      <xdr:colOff>866775</xdr:colOff>
      <xdr:row>2</xdr:row>
      <xdr:rowOff>9525</xdr:rowOff>
    </xdr:to>
    <xdr:pic>
      <xdr:nvPicPr>
        <xdr:cNvPr id="41" name="Picture 40" descr="ra logo 2.jpg">
          <a:extLst>
            <a:ext uri="{FF2B5EF4-FFF2-40B4-BE49-F238E27FC236}">
              <a16:creationId xmlns:a16="http://schemas.microsoft.com/office/drawing/2014/main" id="{86BEBE83-F58E-4328-BE9D-03F294EDCA4C}"/>
            </a:ext>
          </a:extLst>
        </xdr:cNvPr>
        <xdr:cNvPicPr>
          <a:picLocks noChangeAspect="1"/>
        </xdr:cNvPicPr>
      </xdr:nvPicPr>
      <xdr:blipFill>
        <a:blip xmlns:r="http://schemas.openxmlformats.org/officeDocument/2006/relationships" r:embed="rId1" cstate="print"/>
        <a:stretch>
          <a:fillRect/>
        </a:stretch>
      </xdr:blipFill>
      <xdr:spPr>
        <a:xfrm>
          <a:off x="9658351" y="76199"/>
          <a:ext cx="828674" cy="647701"/>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42" name="Picture 41" descr="ra logo 2.jpg">
          <a:extLst>
            <a:ext uri="{FF2B5EF4-FFF2-40B4-BE49-F238E27FC236}">
              <a16:creationId xmlns:a16="http://schemas.microsoft.com/office/drawing/2014/main" id="{6FD4BDB5-8371-49E6-9017-685CBA037BF1}"/>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57150</xdr:colOff>
      <xdr:row>0</xdr:row>
      <xdr:rowOff>28575</xdr:rowOff>
    </xdr:from>
    <xdr:to>
      <xdr:col>12</xdr:col>
      <xdr:colOff>768807</xdr:colOff>
      <xdr:row>1</xdr:row>
      <xdr:rowOff>238125</xdr:rowOff>
    </xdr:to>
    <xdr:pic>
      <xdr:nvPicPr>
        <xdr:cNvPr id="43" name="Picture 42" descr="ra logo 2.jpg">
          <a:extLst>
            <a:ext uri="{FF2B5EF4-FFF2-40B4-BE49-F238E27FC236}">
              <a16:creationId xmlns:a16="http://schemas.microsoft.com/office/drawing/2014/main" id="{25C0A455-BD9F-4984-AAD2-0019604AE1F7}"/>
            </a:ext>
          </a:extLst>
        </xdr:cNvPr>
        <xdr:cNvPicPr>
          <a:picLocks noChangeAspect="1"/>
        </xdr:cNvPicPr>
      </xdr:nvPicPr>
      <xdr:blipFill>
        <a:blip xmlns:r="http://schemas.openxmlformats.org/officeDocument/2006/relationships" r:embed="rId1" cstate="print"/>
        <a:stretch>
          <a:fillRect/>
        </a:stretch>
      </xdr:blipFill>
      <xdr:spPr>
        <a:xfrm>
          <a:off x="9677400" y="28575"/>
          <a:ext cx="711657" cy="542925"/>
        </a:xfrm>
        <a:prstGeom prst="rect">
          <a:avLst/>
        </a:prstGeom>
      </xdr:spPr>
    </xdr:pic>
    <xdr:clientData/>
  </xdr:twoCellAnchor>
  <xdr:twoCellAnchor editAs="oneCell">
    <xdr:from>
      <xdr:col>12</xdr:col>
      <xdr:colOff>47625</xdr:colOff>
      <xdr:row>0</xdr:row>
      <xdr:rowOff>47626</xdr:rowOff>
    </xdr:from>
    <xdr:to>
      <xdr:col>13</xdr:col>
      <xdr:colOff>0</xdr:colOff>
      <xdr:row>1</xdr:row>
      <xdr:rowOff>353189</xdr:rowOff>
    </xdr:to>
    <xdr:pic>
      <xdr:nvPicPr>
        <xdr:cNvPr id="44" name="Picture 43" descr="ra logo 2.jpg">
          <a:extLst>
            <a:ext uri="{FF2B5EF4-FFF2-40B4-BE49-F238E27FC236}">
              <a16:creationId xmlns:a16="http://schemas.microsoft.com/office/drawing/2014/main" id="{6335C854-12D3-451D-93B1-139D824ED4CC}"/>
            </a:ext>
          </a:extLst>
        </xdr:cNvPr>
        <xdr:cNvPicPr>
          <a:picLocks noChangeAspect="1"/>
        </xdr:cNvPicPr>
      </xdr:nvPicPr>
      <xdr:blipFill>
        <a:blip xmlns:r="http://schemas.openxmlformats.org/officeDocument/2006/relationships" r:embed="rId1" cstate="print"/>
        <a:stretch>
          <a:fillRect/>
        </a:stretch>
      </xdr:blipFill>
      <xdr:spPr>
        <a:xfrm>
          <a:off x="9667875" y="47626"/>
          <a:ext cx="847725" cy="638938"/>
        </a:xfrm>
        <a:prstGeom prst="rect">
          <a:avLst/>
        </a:prstGeom>
      </xdr:spPr>
    </xdr:pic>
    <xdr:clientData/>
  </xdr:twoCellAnchor>
  <xdr:twoCellAnchor editAs="oneCell">
    <xdr:from>
      <xdr:col>12</xdr:col>
      <xdr:colOff>14429</xdr:colOff>
      <xdr:row>0</xdr:row>
      <xdr:rowOff>0</xdr:rowOff>
    </xdr:from>
    <xdr:to>
      <xdr:col>12</xdr:col>
      <xdr:colOff>885825</xdr:colOff>
      <xdr:row>2</xdr:row>
      <xdr:rowOff>19050</xdr:rowOff>
    </xdr:to>
    <xdr:pic>
      <xdr:nvPicPr>
        <xdr:cNvPr id="45" name="Picture 44">
          <a:extLst>
            <a:ext uri="{FF2B5EF4-FFF2-40B4-BE49-F238E27FC236}">
              <a16:creationId xmlns:a16="http://schemas.microsoft.com/office/drawing/2014/main" id="{7D5AABE1-B77F-431D-BD10-303176D2483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5832"/>
        <a:stretch/>
      </xdr:blipFill>
      <xdr:spPr>
        <a:xfrm>
          <a:off x="9634679" y="0"/>
          <a:ext cx="871396" cy="733425"/>
        </a:xfrm>
        <a:prstGeom prst="rect">
          <a:avLst/>
        </a:prstGeom>
      </xdr:spPr>
    </xdr:pic>
    <xdr:clientData/>
  </xdr:twoCellAnchor>
  <xdr:twoCellAnchor editAs="oneCell">
    <xdr:from>
      <xdr:col>11</xdr:col>
      <xdr:colOff>2705100</xdr:colOff>
      <xdr:row>0</xdr:row>
      <xdr:rowOff>0</xdr:rowOff>
    </xdr:from>
    <xdr:to>
      <xdr:col>12</xdr:col>
      <xdr:colOff>889000</xdr:colOff>
      <xdr:row>2</xdr:row>
      <xdr:rowOff>80963</xdr:rowOff>
    </xdr:to>
    <xdr:pic>
      <xdr:nvPicPr>
        <xdr:cNvPr id="46" name="Picture 45">
          <a:extLst>
            <a:ext uri="{FF2B5EF4-FFF2-40B4-BE49-F238E27FC236}">
              <a16:creationId xmlns:a16="http://schemas.microsoft.com/office/drawing/2014/main" id="{85BCFA03-DD79-40A1-9F86-FF9E1AEC05C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5832"/>
        <a:stretch/>
      </xdr:blipFill>
      <xdr:spPr>
        <a:xfrm>
          <a:off x="9553575" y="0"/>
          <a:ext cx="955675" cy="795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tabSelected="1" zoomScale="75" zoomScaleNormal="75" workbookViewId="0">
      <selection activeCell="K28" sqref="K28:L28"/>
    </sheetView>
  </sheetViews>
  <sheetFormatPr defaultRowHeight="15" x14ac:dyDescent="0.25"/>
  <cols>
    <col min="3" max="3" width="9.5703125" customWidth="1"/>
    <col min="4" max="4" width="9.85546875" customWidth="1"/>
    <col min="5" max="5" width="11" bestFit="1" customWidth="1"/>
    <col min="6" max="6" width="10.140625" customWidth="1"/>
    <col min="8" max="8" width="12.7109375" bestFit="1" customWidth="1"/>
    <col min="10" max="10" width="10" customWidth="1"/>
    <col min="12" max="12" width="41.5703125" customWidth="1"/>
    <col min="13" max="13" width="13.42578125" customWidth="1"/>
  </cols>
  <sheetData>
    <row r="1" spans="1:13" ht="34.5" customHeight="1" thickBot="1" x14ac:dyDescent="0.55000000000000004">
      <c r="A1" s="75" t="s">
        <v>41</v>
      </c>
      <c r="B1" s="76"/>
      <c r="C1" s="76"/>
      <c r="D1" s="87" t="s">
        <v>25</v>
      </c>
      <c r="E1" s="88"/>
      <c r="F1" s="88"/>
      <c r="G1" s="88"/>
      <c r="H1" s="88"/>
      <c r="I1" s="88"/>
      <c r="J1" s="88"/>
      <c r="K1" s="88"/>
      <c r="L1" s="89"/>
      <c r="M1" s="60"/>
    </row>
    <row r="2" spans="1:13" ht="28.5" customHeight="1" thickBot="1" x14ac:dyDescent="0.3">
      <c r="A2" s="76"/>
      <c r="B2" s="76"/>
      <c r="C2" s="76"/>
      <c r="D2" s="90" t="s">
        <v>24</v>
      </c>
      <c r="E2" s="91"/>
      <c r="F2" s="91"/>
      <c r="G2" s="91"/>
      <c r="H2" s="91"/>
      <c r="I2" s="91"/>
      <c r="J2" s="91"/>
      <c r="K2" s="91"/>
      <c r="L2" s="92"/>
      <c r="M2" s="60"/>
    </row>
    <row r="3" spans="1:13" ht="15.75" thickBot="1" x14ac:dyDescent="0.3">
      <c r="A3" s="101" t="s">
        <v>0</v>
      </c>
      <c r="B3" s="101"/>
      <c r="C3" s="101"/>
      <c r="D3" s="102">
        <v>15</v>
      </c>
      <c r="E3" s="103"/>
      <c r="F3" s="71"/>
      <c r="G3" s="72" t="s">
        <v>10</v>
      </c>
      <c r="H3" s="73"/>
      <c r="I3" s="73"/>
      <c r="J3" s="74"/>
      <c r="K3" s="3">
        <v>3</v>
      </c>
      <c r="L3" s="4" t="s">
        <v>12</v>
      </c>
      <c r="M3" s="3">
        <v>60</v>
      </c>
    </row>
    <row r="4" spans="1:13" ht="15.75" customHeight="1" thickBot="1" x14ac:dyDescent="0.3">
      <c r="A4" s="4" t="s">
        <v>19</v>
      </c>
      <c r="B4" s="70"/>
      <c r="C4" s="71"/>
      <c r="D4" s="58" t="s">
        <v>2</v>
      </c>
      <c r="E4" s="58" t="s">
        <v>3</v>
      </c>
      <c r="F4" s="59" t="s">
        <v>4</v>
      </c>
      <c r="G4" s="58" t="s">
        <v>23</v>
      </c>
      <c r="H4" s="58" t="s">
        <v>5</v>
      </c>
      <c r="I4" s="98" t="s">
        <v>6</v>
      </c>
      <c r="J4" s="68" t="s">
        <v>18</v>
      </c>
      <c r="K4" s="58" t="s">
        <v>7</v>
      </c>
      <c r="L4" s="81" t="s">
        <v>39</v>
      </c>
      <c r="M4" s="82"/>
    </row>
    <row r="5" spans="1:13" ht="15.75" thickBot="1" x14ac:dyDescent="0.3">
      <c r="A5" s="101" t="s">
        <v>1</v>
      </c>
      <c r="B5" s="99" t="s">
        <v>42</v>
      </c>
      <c r="C5" s="99"/>
      <c r="D5" s="58"/>
      <c r="E5" s="58"/>
      <c r="F5" s="59"/>
      <c r="G5" s="58"/>
      <c r="H5" s="58"/>
      <c r="I5" s="98"/>
      <c r="J5" s="69"/>
      <c r="K5" s="58"/>
      <c r="L5" s="83"/>
      <c r="M5" s="84"/>
    </row>
    <row r="6" spans="1:13" ht="33.75" customHeight="1" thickBot="1" x14ac:dyDescent="0.3">
      <c r="A6" s="101"/>
      <c r="B6" s="99"/>
      <c r="C6" s="99"/>
      <c r="D6" s="58"/>
      <c r="E6" s="58"/>
      <c r="F6" s="59"/>
      <c r="G6" s="58"/>
      <c r="H6" s="58"/>
      <c r="I6" s="68"/>
      <c r="J6" s="69"/>
      <c r="K6" s="58"/>
      <c r="L6" s="83"/>
      <c r="M6" s="84"/>
    </row>
    <row r="7" spans="1:13" ht="21.75" customHeight="1" thickBot="1" x14ac:dyDescent="0.3">
      <c r="A7" s="4" t="s">
        <v>8</v>
      </c>
      <c r="B7" s="100">
        <v>317943</v>
      </c>
      <c r="C7" s="100"/>
      <c r="D7" s="4"/>
      <c r="E7" s="4" t="s">
        <v>26</v>
      </c>
      <c r="F7" s="4"/>
      <c r="G7" s="4" t="s">
        <v>27</v>
      </c>
      <c r="H7" s="16"/>
      <c r="I7" s="17" t="s">
        <v>28</v>
      </c>
      <c r="J7" s="17" t="s">
        <v>9</v>
      </c>
      <c r="K7" s="18"/>
      <c r="L7" s="85"/>
      <c r="M7" s="86"/>
    </row>
    <row r="8" spans="1:13" ht="21.75" customHeight="1" x14ac:dyDescent="0.25">
      <c r="A8" s="8" t="s">
        <v>11</v>
      </c>
      <c r="B8" s="78" t="s">
        <v>43</v>
      </c>
      <c r="C8" s="78"/>
      <c r="D8" s="50" t="s">
        <v>59</v>
      </c>
      <c r="E8" s="50">
        <v>1</v>
      </c>
      <c r="F8" s="77">
        <f>E8/K$3/24</f>
        <v>1.3888888888888888E-2</v>
      </c>
      <c r="G8" s="50">
        <v>0</v>
      </c>
      <c r="H8" s="77">
        <f>(G8/10*$M$3)/86400</f>
        <v>0</v>
      </c>
      <c r="I8" s="79">
        <v>6.9444444444444441E-3</v>
      </c>
      <c r="J8" s="80">
        <f>F8+H8+I8</f>
        <v>2.0833333333333332E-2</v>
      </c>
      <c r="K8" s="77">
        <f>K7+F8+H8+I8</f>
        <v>2.0833333333333332E-2</v>
      </c>
      <c r="L8" s="64" t="s">
        <v>51</v>
      </c>
      <c r="M8" s="65"/>
    </row>
    <row r="9" spans="1:13" ht="21.75" customHeight="1" thickBot="1" x14ac:dyDescent="0.3">
      <c r="A9" s="9" t="s">
        <v>8</v>
      </c>
      <c r="B9" s="50">
        <v>332946</v>
      </c>
      <c r="C9" s="50"/>
      <c r="D9" s="43"/>
      <c r="E9" s="43"/>
      <c r="F9" s="33"/>
      <c r="G9" s="43"/>
      <c r="H9" s="33"/>
      <c r="I9" s="43"/>
      <c r="J9" s="41"/>
      <c r="K9" s="44"/>
      <c r="L9" s="66"/>
      <c r="M9" s="67"/>
    </row>
    <row r="10" spans="1:13" ht="21.75" customHeight="1" x14ac:dyDescent="0.25">
      <c r="A10" s="10" t="s">
        <v>11</v>
      </c>
      <c r="B10" s="51" t="s">
        <v>49</v>
      </c>
      <c r="C10" s="51"/>
      <c r="D10" s="43" t="s">
        <v>59</v>
      </c>
      <c r="E10" s="43">
        <v>0.8</v>
      </c>
      <c r="F10" s="33">
        <f>E10/K$3/24</f>
        <v>1.1111111111111112E-2</v>
      </c>
      <c r="G10" s="43">
        <v>0</v>
      </c>
      <c r="H10" s="33">
        <f>(G10/10*$M$3)/86400</f>
        <v>0</v>
      </c>
      <c r="I10" s="42">
        <v>1.3888888888888888E-2</v>
      </c>
      <c r="J10" s="40">
        <f t="shared" ref="J10" si="0">F10+H10+I10</f>
        <v>2.5000000000000001E-2</v>
      </c>
      <c r="K10" s="33">
        <f>K8+F10+H10+I10</f>
        <v>4.583333333333333E-2</v>
      </c>
      <c r="L10" s="27" t="s">
        <v>52</v>
      </c>
      <c r="M10" s="28"/>
    </row>
    <row r="11" spans="1:13" ht="21.75" customHeight="1" thickBot="1" x14ac:dyDescent="0.3">
      <c r="A11" s="9" t="s">
        <v>8</v>
      </c>
      <c r="B11" s="50">
        <v>341947</v>
      </c>
      <c r="C11" s="50"/>
      <c r="D11" s="43"/>
      <c r="E11" s="43"/>
      <c r="F11" s="33"/>
      <c r="G11" s="43"/>
      <c r="H11" s="33"/>
      <c r="I11" s="43"/>
      <c r="J11" s="41"/>
      <c r="K11" s="44"/>
      <c r="L11" s="31"/>
      <c r="M11" s="32"/>
    </row>
    <row r="12" spans="1:13" ht="21.75" customHeight="1" x14ac:dyDescent="0.25">
      <c r="A12" s="10" t="s">
        <v>11</v>
      </c>
      <c r="B12" s="51" t="s">
        <v>44</v>
      </c>
      <c r="C12" s="51"/>
      <c r="D12" s="43" t="s">
        <v>60</v>
      </c>
      <c r="E12" s="43">
        <v>0.9</v>
      </c>
      <c r="F12" s="33">
        <f>E12/K$3/24</f>
        <v>1.2499999999999999E-2</v>
      </c>
      <c r="G12" s="43">
        <v>0</v>
      </c>
      <c r="H12" s="33">
        <f>(G12/10*$M$3)/86400</f>
        <v>0</v>
      </c>
      <c r="I12" s="42">
        <v>6.9444444444444441E-3</v>
      </c>
      <c r="J12" s="40">
        <f t="shared" ref="J12" si="1">F12+H12+I12</f>
        <v>1.9444444444444445E-2</v>
      </c>
      <c r="K12" s="33">
        <f t="shared" ref="K12" si="2">K10+F12+H12+I12</f>
        <v>6.5277777777777768E-2</v>
      </c>
      <c r="L12" s="27" t="s">
        <v>53</v>
      </c>
      <c r="M12" s="28"/>
    </row>
    <row r="13" spans="1:13" ht="21.75" customHeight="1" thickBot="1" x14ac:dyDescent="0.3">
      <c r="A13" s="9" t="s">
        <v>8</v>
      </c>
      <c r="B13" s="50">
        <v>346956</v>
      </c>
      <c r="C13" s="50"/>
      <c r="D13" s="43"/>
      <c r="E13" s="43"/>
      <c r="F13" s="33"/>
      <c r="G13" s="43"/>
      <c r="H13" s="33"/>
      <c r="I13" s="43"/>
      <c r="J13" s="41"/>
      <c r="K13" s="44"/>
      <c r="L13" s="31"/>
      <c r="M13" s="32"/>
    </row>
    <row r="14" spans="1:13" ht="21.75" customHeight="1" x14ac:dyDescent="0.25">
      <c r="A14" s="10" t="s">
        <v>11</v>
      </c>
      <c r="B14" s="51" t="s">
        <v>45</v>
      </c>
      <c r="C14" s="51"/>
      <c r="D14" s="43" t="s">
        <v>61</v>
      </c>
      <c r="E14" s="43">
        <v>0.6</v>
      </c>
      <c r="F14" s="33">
        <f>E14/K$3/24</f>
        <v>8.3333333333333332E-3</v>
      </c>
      <c r="G14" s="43">
        <v>13</v>
      </c>
      <c r="H14" s="33">
        <f>(G14/10*$M$3)/86400</f>
        <v>9.0277777777777774E-4</v>
      </c>
      <c r="I14" s="42">
        <v>6.9444444444444441E-3</v>
      </c>
      <c r="J14" s="40">
        <f t="shared" ref="J14" si="3">F14+H14+I14</f>
        <v>1.6180555555555556E-2</v>
      </c>
      <c r="K14" s="33">
        <f t="shared" ref="K14" si="4">K12+F14+H14+I14</f>
        <v>8.1458333333333327E-2</v>
      </c>
      <c r="L14" s="27" t="s">
        <v>54</v>
      </c>
      <c r="M14" s="28"/>
    </row>
    <row r="15" spans="1:13" ht="21.75" customHeight="1" thickBot="1" x14ac:dyDescent="0.3">
      <c r="A15" s="9" t="s">
        <v>8</v>
      </c>
      <c r="B15" s="50">
        <v>343962</v>
      </c>
      <c r="C15" s="50"/>
      <c r="D15" s="43"/>
      <c r="E15" s="43"/>
      <c r="F15" s="33"/>
      <c r="G15" s="43"/>
      <c r="H15" s="33"/>
      <c r="I15" s="43"/>
      <c r="J15" s="41"/>
      <c r="K15" s="44"/>
      <c r="L15" s="31"/>
      <c r="M15" s="32"/>
    </row>
    <row r="16" spans="1:13" ht="21.75" customHeight="1" x14ac:dyDescent="0.25">
      <c r="A16" s="10" t="s">
        <v>11</v>
      </c>
      <c r="B16" s="51" t="s">
        <v>46</v>
      </c>
      <c r="C16" s="51"/>
      <c r="D16" s="43" t="s">
        <v>60</v>
      </c>
      <c r="E16" s="43">
        <v>2</v>
      </c>
      <c r="F16" s="33">
        <f>E16/K$3/24</f>
        <v>2.7777777777777776E-2</v>
      </c>
      <c r="G16" s="43">
        <v>2</v>
      </c>
      <c r="H16" s="33">
        <f>(G16/10*$M$3)/86400</f>
        <v>1.3888888888888889E-4</v>
      </c>
      <c r="I16" s="42">
        <v>2.7777777777777776E-2</v>
      </c>
      <c r="J16" s="40">
        <f t="shared" ref="J16" si="5">F16+H16+I16</f>
        <v>5.5694444444444442E-2</v>
      </c>
      <c r="K16" s="33">
        <f t="shared" ref="K16" si="6">K14+F16+H16+I16</f>
        <v>0.13715277777777776</v>
      </c>
      <c r="L16" s="27" t="s">
        <v>55</v>
      </c>
      <c r="M16" s="28"/>
    </row>
    <row r="17" spans="1:13" ht="21.75" customHeight="1" thickBot="1" x14ac:dyDescent="0.3">
      <c r="A17" s="9" t="s">
        <v>8</v>
      </c>
      <c r="B17" s="50">
        <v>350967</v>
      </c>
      <c r="C17" s="50"/>
      <c r="D17" s="43"/>
      <c r="E17" s="43"/>
      <c r="F17" s="33"/>
      <c r="G17" s="43"/>
      <c r="H17" s="33"/>
      <c r="I17" s="43"/>
      <c r="J17" s="41"/>
      <c r="K17" s="44"/>
      <c r="L17" s="31"/>
      <c r="M17" s="32"/>
    </row>
    <row r="18" spans="1:13" ht="21.75" customHeight="1" x14ac:dyDescent="0.25">
      <c r="A18" s="10" t="s">
        <v>11</v>
      </c>
      <c r="B18" s="51" t="s">
        <v>47</v>
      </c>
      <c r="C18" s="51"/>
      <c r="D18" s="43" t="s">
        <v>62</v>
      </c>
      <c r="E18" s="43">
        <v>4.2</v>
      </c>
      <c r="F18" s="33">
        <f>E18/K$3/24</f>
        <v>5.8333333333333341E-2</v>
      </c>
      <c r="G18" s="43">
        <v>0</v>
      </c>
      <c r="H18" s="33">
        <f>(G18/10*$M$3)/86400</f>
        <v>0</v>
      </c>
      <c r="I18" s="42">
        <v>2.0833333333333332E-2</v>
      </c>
      <c r="J18" s="40">
        <f t="shared" ref="J18" si="7">F18+H18+I18</f>
        <v>7.9166666666666677E-2</v>
      </c>
      <c r="K18" s="33">
        <f t="shared" ref="K18" si="8">K16+F18+H18+I18</f>
        <v>0.21631944444444445</v>
      </c>
      <c r="L18" s="27" t="s">
        <v>56</v>
      </c>
      <c r="M18" s="28"/>
    </row>
    <row r="19" spans="1:13" ht="21.75" customHeight="1" thickBot="1" x14ac:dyDescent="0.3">
      <c r="A19" s="9" t="s">
        <v>8</v>
      </c>
      <c r="B19" s="50">
        <v>334993</v>
      </c>
      <c r="C19" s="50"/>
      <c r="D19" s="43"/>
      <c r="E19" s="43"/>
      <c r="F19" s="33"/>
      <c r="G19" s="43"/>
      <c r="H19" s="33"/>
      <c r="I19" s="43"/>
      <c r="J19" s="41"/>
      <c r="K19" s="44"/>
      <c r="L19" s="31"/>
      <c r="M19" s="32"/>
    </row>
    <row r="20" spans="1:13" ht="21.75" customHeight="1" x14ac:dyDescent="0.25">
      <c r="A20" s="10" t="s">
        <v>11</v>
      </c>
      <c r="B20" s="51" t="s">
        <v>48</v>
      </c>
      <c r="C20" s="51"/>
      <c r="D20" s="43" t="s">
        <v>63</v>
      </c>
      <c r="E20" s="43">
        <v>1.2</v>
      </c>
      <c r="F20" s="33">
        <f>E20/K$3/24</f>
        <v>1.6666666666666666E-2</v>
      </c>
      <c r="G20" s="43">
        <v>2</v>
      </c>
      <c r="H20" s="33">
        <f>(G20/10*$M$3)/86400</f>
        <v>1.3888888888888889E-4</v>
      </c>
      <c r="I20" s="42">
        <v>1.0416666666666666E-2</v>
      </c>
      <c r="J20" s="40">
        <f t="shared" ref="J20" si="9">F20+H20+I20</f>
        <v>2.7222222222222224E-2</v>
      </c>
      <c r="K20" s="33">
        <f t="shared" ref="K20" si="10">K18+F20+H20+I20</f>
        <v>0.24354166666666666</v>
      </c>
      <c r="L20" s="27" t="s">
        <v>57</v>
      </c>
      <c r="M20" s="28"/>
    </row>
    <row r="21" spans="1:13" ht="21.75" customHeight="1" thickBot="1" x14ac:dyDescent="0.3">
      <c r="A21" s="9" t="s">
        <v>8</v>
      </c>
      <c r="B21" s="50">
        <v>328996</v>
      </c>
      <c r="C21" s="50"/>
      <c r="D21" s="43"/>
      <c r="E21" s="43"/>
      <c r="F21" s="33"/>
      <c r="G21" s="43"/>
      <c r="H21" s="33"/>
      <c r="I21" s="43"/>
      <c r="J21" s="41"/>
      <c r="K21" s="44"/>
      <c r="L21" s="31"/>
      <c r="M21" s="32"/>
    </row>
    <row r="22" spans="1:13" ht="21.75" customHeight="1" x14ac:dyDescent="0.25">
      <c r="A22" s="10" t="s">
        <v>11</v>
      </c>
      <c r="B22" s="51" t="s">
        <v>50</v>
      </c>
      <c r="C22" s="51"/>
      <c r="D22" s="43" t="s">
        <v>64</v>
      </c>
      <c r="E22" s="43">
        <v>1.2</v>
      </c>
      <c r="F22" s="33">
        <f>E22/K$3/24</f>
        <v>1.6666666666666666E-2</v>
      </c>
      <c r="G22" s="43">
        <v>0</v>
      </c>
      <c r="H22" s="33">
        <f>(G22/10*$M$3)/86400</f>
        <v>0</v>
      </c>
      <c r="I22" s="42">
        <v>1.0416666666666666E-2</v>
      </c>
      <c r="J22" s="40">
        <f t="shared" ref="J22" si="11">F22+H22+I22</f>
        <v>2.7083333333333334E-2</v>
      </c>
      <c r="K22" s="33">
        <f t="shared" ref="K22" si="12">K20+F22+H22+I22</f>
        <v>0.270625</v>
      </c>
      <c r="L22" s="27" t="s">
        <v>58</v>
      </c>
      <c r="M22" s="28"/>
    </row>
    <row r="23" spans="1:13" ht="21.75" customHeight="1" thickBot="1" x14ac:dyDescent="0.3">
      <c r="A23" s="11" t="s">
        <v>8</v>
      </c>
      <c r="B23" s="49"/>
      <c r="C23" s="49"/>
      <c r="D23" s="46"/>
      <c r="E23" s="46"/>
      <c r="F23" s="47"/>
      <c r="G23" s="46"/>
      <c r="H23" s="47"/>
      <c r="I23" s="46"/>
      <c r="J23" s="41"/>
      <c r="K23" s="48"/>
      <c r="L23" s="29"/>
      <c r="M23" s="30"/>
    </row>
    <row r="24" spans="1:13" ht="15.75" thickBot="1" x14ac:dyDescent="0.3">
      <c r="A24" s="61" t="s">
        <v>13</v>
      </c>
      <c r="B24" s="62"/>
      <c r="C24" s="63"/>
      <c r="D24" s="4"/>
      <c r="E24" s="7">
        <f>SUM(E8:E23)</f>
        <v>11.899999999999999</v>
      </c>
      <c r="F24" s="5">
        <f>SUM(F8:F23)</f>
        <v>0.16527777777777777</v>
      </c>
      <c r="G24" s="7">
        <f t="shared" ref="G24:I24" si="13">SUM(G8:G23)</f>
        <v>17</v>
      </c>
      <c r="H24" s="5">
        <f t="shared" si="13"/>
        <v>1.1805555555555556E-3</v>
      </c>
      <c r="I24" s="5">
        <f t="shared" si="13"/>
        <v>0.10416666666666667</v>
      </c>
      <c r="J24" s="6">
        <f>SUM(J8:J23)</f>
        <v>0.270625</v>
      </c>
      <c r="K24" s="5">
        <f>K22</f>
        <v>0.270625</v>
      </c>
      <c r="L24" s="4"/>
      <c r="M24" s="13"/>
    </row>
    <row r="25" spans="1:13" ht="27" customHeight="1" thickBot="1" x14ac:dyDescent="0.3">
      <c r="A25" s="93" t="s">
        <v>35</v>
      </c>
      <c r="B25" s="93"/>
      <c r="C25" s="93"/>
      <c r="D25" s="93"/>
      <c r="E25" s="52"/>
      <c r="F25" s="53"/>
      <c r="G25" s="54"/>
      <c r="H25" s="94" t="s">
        <v>36</v>
      </c>
      <c r="I25" s="96"/>
      <c r="J25" s="24" t="s">
        <v>38</v>
      </c>
      <c r="K25" s="25"/>
      <c r="L25" s="25"/>
      <c r="M25" s="26"/>
    </row>
    <row r="26" spans="1:13" ht="32.25" customHeight="1" thickBot="1" x14ac:dyDescent="0.3">
      <c r="A26" s="93"/>
      <c r="B26" s="93"/>
      <c r="C26" s="93"/>
      <c r="D26" s="93"/>
      <c r="E26" s="55"/>
      <c r="F26" s="56"/>
      <c r="G26" s="57"/>
      <c r="H26" s="95"/>
      <c r="I26" s="97"/>
      <c r="J26" s="24"/>
      <c r="K26" s="25"/>
      <c r="L26" s="25"/>
      <c r="M26" s="26"/>
    </row>
    <row r="27" spans="1:13" x14ac:dyDescent="0.25">
      <c r="A27" s="12" t="s">
        <v>14</v>
      </c>
      <c r="B27" s="1"/>
      <c r="C27" s="1"/>
      <c r="D27" s="50"/>
      <c r="E27" s="50"/>
      <c r="F27" s="50"/>
      <c r="G27" s="34"/>
      <c r="H27" s="35"/>
      <c r="I27" s="35"/>
      <c r="J27" s="36"/>
      <c r="K27" s="50"/>
      <c r="L27" s="50"/>
      <c r="M27" s="14"/>
    </row>
    <row r="28" spans="1:13" ht="15.75" thickBot="1" x14ac:dyDescent="0.3">
      <c r="A28" s="45" t="s">
        <v>66</v>
      </c>
      <c r="B28" s="46"/>
      <c r="C28" s="46"/>
      <c r="D28" s="46" t="s">
        <v>65</v>
      </c>
      <c r="E28" s="46"/>
      <c r="F28" s="46"/>
      <c r="G28" s="37" t="s">
        <v>67</v>
      </c>
      <c r="H28" s="38"/>
      <c r="I28" s="38"/>
      <c r="J28" s="39"/>
      <c r="K28" s="46" t="s">
        <v>68</v>
      </c>
      <c r="L28" s="46"/>
      <c r="M28" s="14"/>
    </row>
    <row r="29" spans="1:13" ht="15.75" thickBot="1" x14ac:dyDescent="0.3">
      <c r="A29" s="2" t="s">
        <v>15</v>
      </c>
      <c r="B29" s="2"/>
      <c r="C29" s="2"/>
      <c r="D29" s="2" t="s">
        <v>16</v>
      </c>
      <c r="E29" s="21" t="s">
        <v>37</v>
      </c>
      <c r="F29" s="23"/>
      <c r="G29" s="23"/>
      <c r="H29" s="23"/>
      <c r="I29" s="22"/>
      <c r="J29" s="2" t="s">
        <v>17</v>
      </c>
      <c r="K29" s="21" t="s">
        <v>40</v>
      </c>
      <c r="L29" s="22"/>
      <c r="M29" s="15"/>
    </row>
  </sheetData>
  <sheetProtection password="C40A" sheet="1" selectLockedCells="1"/>
  <mergeCells count="123">
    <mergeCell ref="L4:M7"/>
    <mergeCell ref="D1:L1"/>
    <mergeCell ref="D2:L2"/>
    <mergeCell ref="A25:D26"/>
    <mergeCell ref="H25:H26"/>
    <mergeCell ref="I25:I26"/>
    <mergeCell ref="E22:E23"/>
    <mergeCell ref="F22:F23"/>
    <mergeCell ref="G22:G23"/>
    <mergeCell ref="I4:I6"/>
    <mergeCell ref="K4:K6"/>
    <mergeCell ref="H10:H11"/>
    <mergeCell ref="I10:I11"/>
    <mergeCell ref="K10:K11"/>
    <mergeCell ref="I16:I17"/>
    <mergeCell ref="K16:K17"/>
    <mergeCell ref="J22:J23"/>
    <mergeCell ref="B5:C6"/>
    <mergeCell ref="B7:C7"/>
    <mergeCell ref="A3:C3"/>
    <mergeCell ref="D4:D6"/>
    <mergeCell ref="H4:H6"/>
    <mergeCell ref="A5:A6"/>
    <mergeCell ref="D3:F3"/>
    <mergeCell ref="B12:C12"/>
    <mergeCell ref="B11:C11"/>
    <mergeCell ref="K8:K9"/>
    <mergeCell ref="J20:J21"/>
    <mergeCell ref="B8:C8"/>
    <mergeCell ref="B9:C9"/>
    <mergeCell ref="B10:C10"/>
    <mergeCell ref="D10:D11"/>
    <mergeCell ref="E10:E11"/>
    <mergeCell ref="F10:F11"/>
    <mergeCell ref="G10:G11"/>
    <mergeCell ref="D8:D9"/>
    <mergeCell ref="E8:E9"/>
    <mergeCell ref="F8:F9"/>
    <mergeCell ref="G8:G9"/>
    <mergeCell ref="H8:H9"/>
    <mergeCell ref="I8:I9"/>
    <mergeCell ref="J8:J9"/>
    <mergeCell ref="J10:J11"/>
    <mergeCell ref="G18:G19"/>
    <mergeCell ref="B16:C16"/>
    <mergeCell ref="D16:D17"/>
    <mergeCell ref="E16:E17"/>
    <mergeCell ref="F16:F17"/>
    <mergeCell ref="G16:G17"/>
    <mergeCell ref="B19:C19"/>
    <mergeCell ref="B15:C15"/>
    <mergeCell ref="B13:C13"/>
    <mergeCell ref="B14:C14"/>
    <mergeCell ref="D14:D15"/>
    <mergeCell ref="E14:E15"/>
    <mergeCell ref="F14:F15"/>
    <mergeCell ref="G14:G15"/>
    <mergeCell ref="E4:E6"/>
    <mergeCell ref="F4:F6"/>
    <mergeCell ref="G4:G6"/>
    <mergeCell ref="D12:D13"/>
    <mergeCell ref="E12:E13"/>
    <mergeCell ref="F12:F13"/>
    <mergeCell ref="M1:M2"/>
    <mergeCell ref="A24:C24"/>
    <mergeCell ref="D27:F27"/>
    <mergeCell ref="K27:L27"/>
    <mergeCell ref="L10:M11"/>
    <mergeCell ref="L8:M9"/>
    <mergeCell ref="H14:H15"/>
    <mergeCell ref="I14:I15"/>
    <mergeCell ref="K14:K15"/>
    <mergeCell ref="J4:J6"/>
    <mergeCell ref="B4:C4"/>
    <mergeCell ref="G3:J3"/>
    <mergeCell ref="A1:C2"/>
    <mergeCell ref="B17:C17"/>
    <mergeCell ref="B18:C18"/>
    <mergeCell ref="D18:D19"/>
    <mergeCell ref="E18:E19"/>
    <mergeCell ref="F18:F19"/>
    <mergeCell ref="A28:C28"/>
    <mergeCell ref="D28:F28"/>
    <mergeCell ref="K28:L28"/>
    <mergeCell ref="H22:H23"/>
    <mergeCell ref="I22:I23"/>
    <mergeCell ref="K22:K23"/>
    <mergeCell ref="B23:C23"/>
    <mergeCell ref="I20:I21"/>
    <mergeCell ref="K20:K21"/>
    <mergeCell ref="B21:C21"/>
    <mergeCell ref="B22:C22"/>
    <mergeCell ref="D22:D23"/>
    <mergeCell ref="E25:G26"/>
    <mergeCell ref="B20:C20"/>
    <mergeCell ref="D20:D21"/>
    <mergeCell ref="E20:E21"/>
    <mergeCell ref="F20:F21"/>
    <mergeCell ref="G20:G21"/>
    <mergeCell ref="K29:L29"/>
    <mergeCell ref="E29:I29"/>
    <mergeCell ref="J25:M26"/>
    <mergeCell ref="L22:M23"/>
    <mergeCell ref="L20:M21"/>
    <mergeCell ref="L18:M19"/>
    <mergeCell ref="L16:M17"/>
    <mergeCell ref="L14:M15"/>
    <mergeCell ref="L12:M13"/>
    <mergeCell ref="H20:H21"/>
    <mergeCell ref="G27:J27"/>
    <mergeCell ref="G28:J28"/>
    <mergeCell ref="H16:H17"/>
    <mergeCell ref="J16:J17"/>
    <mergeCell ref="J18:J19"/>
    <mergeCell ref="H18:H19"/>
    <mergeCell ref="I18:I19"/>
    <mergeCell ref="K18:K19"/>
    <mergeCell ref="I12:I13"/>
    <mergeCell ref="K12:K13"/>
    <mergeCell ref="G12:G13"/>
    <mergeCell ref="H12:H13"/>
    <mergeCell ref="J12:J13"/>
    <mergeCell ref="J14:J15"/>
  </mergeCells>
  <printOptions horizontalCentered="1" verticalCentered="1"/>
  <pageMargins left="0.19685039370078741" right="0.19685039370078741" top="0.19685039370078741" bottom="0.19685039370078741" header="0" footer="0"/>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zoomScale="50" zoomScaleNormal="50" workbookViewId="0">
      <selection activeCell="D3" sqref="D3:F3"/>
    </sheetView>
  </sheetViews>
  <sheetFormatPr defaultRowHeight="15" x14ac:dyDescent="0.25"/>
  <cols>
    <col min="3" max="3" width="15.28515625" customWidth="1"/>
    <col min="5" max="5" width="9.140625" customWidth="1"/>
    <col min="10" max="10" width="10.28515625" customWidth="1"/>
    <col min="11" max="11" width="8" customWidth="1"/>
    <col min="12" max="12" width="41.5703125" customWidth="1"/>
    <col min="13" max="13" width="13.42578125" customWidth="1"/>
  </cols>
  <sheetData>
    <row r="1" spans="1:13" ht="31.5" customHeight="1" thickBot="1" x14ac:dyDescent="0.55000000000000004">
      <c r="A1" s="75" t="s">
        <v>21</v>
      </c>
      <c r="B1" s="76"/>
      <c r="C1" s="76"/>
      <c r="D1" s="87" t="s">
        <v>25</v>
      </c>
      <c r="E1" s="88"/>
      <c r="F1" s="88"/>
      <c r="G1" s="88"/>
      <c r="H1" s="88"/>
      <c r="I1" s="88"/>
      <c r="J1" s="88"/>
      <c r="K1" s="88"/>
      <c r="L1" s="89"/>
      <c r="M1" s="60"/>
    </row>
    <row r="2" spans="1:13" ht="26.25" customHeight="1" thickBot="1" x14ac:dyDescent="0.3">
      <c r="A2" s="76"/>
      <c r="B2" s="76"/>
      <c r="C2" s="76"/>
      <c r="D2" s="90" t="s">
        <v>24</v>
      </c>
      <c r="E2" s="91"/>
      <c r="F2" s="91"/>
      <c r="G2" s="91"/>
      <c r="H2" s="91"/>
      <c r="I2" s="91"/>
      <c r="J2" s="91"/>
      <c r="K2" s="91"/>
      <c r="L2" s="92"/>
      <c r="M2" s="60"/>
    </row>
    <row r="3" spans="1:13" ht="15.75" thickBot="1" x14ac:dyDescent="0.3">
      <c r="A3" s="101" t="s">
        <v>0</v>
      </c>
      <c r="B3" s="101"/>
      <c r="C3" s="101"/>
      <c r="D3" s="102"/>
      <c r="E3" s="103"/>
      <c r="F3" s="71"/>
      <c r="G3" s="72" t="s">
        <v>10</v>
      </c>
      <c r="H3" s="73"/>
      <c r="I3" s="73"/>
      <c r="J3" s="74"/>
      <c r="K3" s="3">
        <v>3</v>
      </c>
      <c r="L3" s="4" t="s">
        <v>12</v>
      </c>
      <c r="M3" s="3">
        <v>60</v>
      </c>
    </row>
    <row r="4" spans="1:13" ht="15.75" customHeight="1" thickBot="1" x14ac:dyDescent="0.3">
      <c r="A4" s="4" t="s">
        <v>19</v>
      </c>
      <c r="B4" s="70"/>
      <c r="C4" s="71"/>
      <c r="D4" s="58" t="s">
        <v>2</v>
      </c>
      <c r="E4" s="58" t="s">
        <v>3</v>
      </c>
      <c r="F4" s="59" t="s">
        <v>4</v>
      </c>
      <c r="G4" s="58" t="s">
        <v>23</v>
      </c>
      <c r="H4" s="58" t="s">
        <v>5</v>
      </c>
      <c r="I4" s="98" t="s">
        <v>6</v>
      </c>
      <c r="J4" s="68" t="s">
        <v>18</v>
      </c>
      <c r="K4" s="58" t="s">
        <v>7</v>
      </c>
      <c r="L4" s="81" t="s">
        <v>39</v>
      </c>
      <c r="M4" s="82"/>
    </row>
    <row r="5" spans="1:13" ht="15.75" thickBot="1" x14ac:dyDescent="0.3">
      <c r="A5" s="101" t="s">
        <v>1</v>
      </c>
      <c r="B5" s="99"/>
      <c r="C5" s="99"/>
      <c r="D5" s="58"/>
      <c r="E5" s="58"/>
      <c r="F5" s="59"/>
      <c r="G5" s="58"/>
      <c r="H5" s="58"/>
      <c r="I5" s="98"/>
      <c r="J5" s="69"/>
      <c r="K5" s="58"/>
      <c r="L5" s="83"/>
      <c r="M5" s="84"/>
    </row>
    <row r="6" spans="1:13" ht="15.75" thickBot="1" x14ac:dyDescent="0.3">
      <c r="A6" s="101"/>
      <c r="B6" s="99"/>
      <c r="C6" s="99"/>
      <c r="D6" s="58"/>
      <c r="E6" s="58"/>
      <c r="F6" s="59"/>
      <c r="G6" s="58"/>
      <c r="H6" s="58"/>
      <c r="I6" s="68"/>
      <c r="J6" s="69"/>
      <c r="K6" s="58"/>
      <c r="L6" s="83"/>
      <c r="M6" s="84"/>
    </row>
    <row r="7" spans="1:13" ht="21.75" customHeight="1" thickBot="1" x14ac:dyDescent="0.3">
      <c r="A7" s="4" t="s">
        <v>8</v>
      </c>
      <c r="B7" s="100"/>
      <c r="C7" s="100"/>
      <c r="D7" s="4"/>
      <c r="E7" s="4" t="s">
        <v>26</v>
      </c>
      <c r="F7" s="4"/>
      <c r="G7" s="4" t="s">
        <v>27</v>
      </c>
      <c r="H7" s="16"/>
      <c r="I7" s="17" t="s">
        <v>28</v>
      </c>
      <c r="J7" s="17" t="s">
        <v>9</v>
      </c>
      <c r="K7" s="18"/>
      <c r="L7" s="85"/>
      <c r="M7" s="86"/>
    </row>
    <row r="8" spans="1:13" ht="21.75" customHeight="1" x14ac:dyDescent="0.25">
      <c r="A8" s="8" t="s">
        <v>11</v>
      </c>
      <c r="B8" s="78"/>
      <c r="C8" s="78"/>
      <c r="D8" s="50"/>
      <c r="E8" s="50"/>
      <c r="F8" s="77">
        <f>E8/K$3/24</f>
        <v>0</v>
      </c>
      <c r="G8" s="50"/>
      <c r="H8" s="77">
        <f>(G8/10*$M$3)/86400</f>
        <v>0</v>
      </c>
      <c r="I8" s="79"/>
      <c r="J8" s="80">
        <f>F8+H8+I8</f>
        <v>0</v>
      </c>
      <c r="K8" s="77">
        <f>K7+F8+H8+I8</f>
        <v>0</v>
      </c>
      <c r="L8" s="64"/>
      <c r="M8" s="65"/>
    </row>
    <row r="9" spans="1:13" ht="21.75" customHeight="1" thickBot="1" x14ac:dyDescent="0.3">
      <c r="A9" s="9" t="s">
        <v>8</v>
      </c>
      <c r="B9" s="50"/>
      <c r="C9" s="50"/>
      <c r="D9" s="43"/>
      <c r="E9" s="43"/>
      <c r="F9" s="33"/>
      <c r="G9" s="43"/>
      <c r="H9" s="33"/>
      <c r="I9" s="43"/>
      <c r="J9" s="41"/>
      <c r="K9" s="44"/>
      <c r="L9" s="66"/>
      <c r="M9" s="67"/>
    </row>
    <row r="10" spans="1:13" ht="21.75" customHeight="1" x14ac:dyDescent="0.25">
      <c r="A10" s="10" t="s">
        <v>11</v>
      </c>
      <c r="B10" s="51"/>
      <c r="C10" s="51"/>
      <c r="D10" s="43"/>
      <c r="E10" s="43"/>
      <c r="F10" s="33">
        <f>E10/K$3/24</f>
        <v>0</v>
      </c>
      <c r="G10" s="43"/>
      <c r="H10" s="33">
        <f>(G10/10*$M$3)/86400</f>
        <v>0</v>
      </c>
      <c r="I10" s="42"/>
      <c r="J10" s="40">
        <f t="shared" ref="J10" si="0">F10+H10+I10</f>
        <v>0</v>
      </c>
      <c r="K10" s="33">
        <f>K8+F10+H10+I10</f>
        <v>0</v>
      </c>
      <c r="L10" s="27"/>
      <c r="M10" s="28"/>
    </row>
    <row r="11" spans="1:13" ht="21.75" customHeight="1" thickBot="1" x14ac:dyDescent="0.3">
      <c r="A11" s="9" t="s">
        <v>8</v>
      </c>
      <c r="B11" s="50"/>
      <c r="C11" s="50"/>
      <c r="D11" s="43"/>
      <c r="E11" s="43"/>
      <c r="F11" s="33"/>
      <c r="G11" s="43"/>
      <c r="H11" s="33"/>
      <c r="I11" s="43"/>
      <c r="J11" s="41"/>
      <c r="K11" s="44"/>
      <c r="L11" s="31"/>
      <c r="M11" s="32"/>
    </row>
    <row r="12" spans="1:13" ht="21.75" customHeight="1" x14ac:dyDescent="0.25">
      <c r="A12" s="10" t="s">
        <v>11</v>
      </c>
      <c r="B12" s="51"/>
      <c r="C12" s="51"/>
      <c r="D12" s="43"/>
      <c r="E12" s="43"/>
      <c r="F12" s="33">
        <f>E12/K$3/24</f>
        <v>0</v>
      </c>
      <c r="G12" s="43"/>
      <c r="H12" s="33">
        <f>(G12/10*$M$3)/86400</f>
        <v>0</v>
      </c>
      <c r="I12" s="42"/>
      <c r="J12" s="40">
        <f t="shared" ref="J12" si="1">F12+H12+I12</f>
        <v>0</v>
      </c>
      <c r="K12" s="33">
        <f t="shared" ref="K12" si="2">K10+F12+H12+I12</f>
        <v>0</v>
      </c>
      <c r="L12" s="27"/>
      <c r="M12" s="28"/>
    </row>
    <row r="13" spans="1:13" ht="21.75" customHeight="1" thickBot="1" x14ac:dyDescent="0.3">
      <c r="A13" s="9" t="s">
        <v>8</v>
      </c>
      <c r="B13" s="50"/>
      <c r="C13" s="50"/>
      <c r="D13" s="43"/>
      <c r="E13" s="43"/>
      <c r="F13" s="33"/>
      <c r="G13" s="43"/>
      <c r="H13" s="33"/>
      <c r="I13" s="43"/>
      <c r="J13" s="41"/>
      <c r="K13" s="44"/>
      <c r="L13" s="31"/>
      <c r="M13" s="32"/>
    </row>
    <row r="14" spans="1:13" ht="21.75" customHeight="1" x14ac:dyDescent="0.25">
      <c r="A14" s="10" t="s">
        <v>11</v>
      </c>
      <c r="B14" s="51"/>
      <c r="C14" s="51"/>
      <c r="D14" s="43"/>
      <c r="E14" s="43"/>
      <c r="F14" s="33">
        <f>E14/K$3/24</f>
        <v>0</v>
      </c>
      <c r="G14" s="43"/>
      <c r="H14" s="33">
        <f>(G14/10*$M$3)/86400</f>
        <v>0</v>
      </c>
      <c r="I14" s="42"/>
      <c r="J14" s="40">
        <f t="shared" ref="J14" si="3">F14+H14+I14</f>
        <v>0</v>
      </c>
      <c r="K14" s="33">
        <f t="shared" ref="K14" si="4">K12+F14+H14+I14</f>
        <v>0</v>
      </c>
      <c r="L14" s="27"/>
      <c r="M14" s="28"/>
    </row>
    <row r="15" spans="1:13" ht="21.75" customHeight="1" thickBot="1" x14ac:dyDescent="0.3">
      <c r="A15" s="9" t="s">
        <v>8</v>
      </c>
      <c r="B15" s="50"/>
      <c r="C15" s="50"/>
      <c r="D15" s="43"/>
      <c r="E15" s="43"/>
      <c r="F15" s="33"/>
      <c r="G15" s="43"/>
      <c r="H15" s="33"/>
      <c r="I15" s="43"/>
      <c r="J15" s="41"/>
      <c r="K15" s="44"/>
      <c r="L15" s="31"/>
      <c r="M15" s="32"/>
    </row>
    <row r="16" spans="1:13" ht="21.75" customHeight="1" x14ac:dyDescent="0.25">
      <c r="A16" s="10" t="s">
        <v>11</v>
      </c>
      <c r="B16" s="51"/>
      <c r="C16" s="51"/>
      <c r="D16" s="43"/>
      <c r="E16" s="43"/>
      <c r="F16" s="33">
        <f>E16/K$3/24</f>
        <v>0</v>
      </c>
      <c r="G16" s="43"/>
      <c r="H16" s="33">
        <f>(G16/10*$M$3)/86400</f>
        <v>0</v>
      </c>
      <c r="I16" s="42"/>
      <c r="J16" s="40">
        <f t="shared" ref="J16" si="5">F16+H16+I16</f>
        <v>0</v>
      </c>
      <c r="K16" s="33">
        <f t="shared" ref="K16" si="6">K14+F16+H16+I16</f>
        <v>0</v>
      </c>
      <c r="L16" s="27"/>
      <c r="M16" s="28"/>
    </row>
    <row r="17" spans="1:14" ht="21.75" customHeight="1" thickBot="1" x14ac:dyDescent="0.3">
      <c r="A17" s="9" t="s">
        <v>8</v>
      </c>
      <c r="B17" s="50"/>
      <c r="C17" s="50"/>
      <c r="D17" s="43"/>
      <c r="E17" s="43"/>
      <c r="F17" s="33"/>
      <c r="G17" s="43"/>
      <c r="H17" s="33"/>
      <c r="I17" s="43"/>
      <c r="J17" s="41"/>
      <c r="K17" s="44"/>
      <c r="L17" s="31"/>
      <c r="M17" s="32"/>
    </row>
    <row r="18" spans="1:14" ht="21.75" customHeight="1" x14ac:dyDescent="0.25">
      <c r="A18" s="10" t="s">
        <v>11</v>
      </c>
      <c r="B18" s="51"/>
      <c r="C18" s="51"/>
      <c r="D18" s="43"/>
      <c r="E18" s="43"/>
      <c r="F18" s="33">
        <f>E18/K$3/24</f>
        <v>0</v>
      </c>
      <c r="G18" s="43"/>
      <c r="H18" s="33">
        <f>(G18/10*$M$3)/86400</f>
        <v>0</v>
      </c>
      <c r="I18" s="42"/>
      <c r="J18" s="40">
        <f t="shared" ref="J18" si="7">F18+H18+I18</f>
        <v>0</v>
      </c>
      <c r="K18" s="33">
        <f t="shared" ref="K18" si="8">K16+F18+H18+I18</f>
        <v>0</v>
      </c>
      <c r="L18" s="27"/>
      <c r="M18" s="28"/>
    </row>
    <row r="19" spans="1:14" ht="21.75" customHeight="1" thickBot="1" x14ac:dyDescent="0.3">
      <c r="A19" s="9" t="s">
        <v>8</v>
      </c>
      <c r="B19" s="50"/>
      <c r="C19" s="50"/>
      <c r="D19" s="43"/>
      <c r="E19" s="43"/>
      <c r="F19" s="33"/>
      <c r="G19" s="43"/>
      <c r="H19" s="33"/>
      <c r="I19" s="43"/>
      <c r="J19" s="41"/>
      <c r="K19" s="44"/>
      <c r="L19" s="31"/>
      <c r="M19" s="32"/>
    </row>
    <row r="20" spans="1:14" ht="21.75" customHeight="1" x14ac:dyDescent="0.25">
      <c r="A20" s="10" t="s">
        <v>11</v>
      </c>
      <c r="B20" s="51"/>
      <c r="C20" s="51"/>
      <c r="D20" s="43"/>
      <c r="E20" s="43"/>
      <c r="F20" s="33">
        <f>E20/K$3/24</f>
        <v>0</v>
      </c>
      <c r="G20" s="43"/>
      <c r="H20" s="33">
        <f>(G20/10*$M$3)/86400</f>
        <v>0</v>
      </c>
      <c r="I20" s="42"/>
      <c r="J20" s="40">
        <f t="shared" ref="J20" si="9">F20+H20+I20</f>
        <v>0</v>
      </c>
      <c r="K20" s="33">
        <f t="shared" ref="K20" si="10">K18+F20+H20+I20</f>
        <v>0</v>
      </c>
      <c r="L20" s="27"/>
      <c r="M20" s="28"/>
    </row>
    <row r="21" spans="1:14" ht="21.75" customHeight="1" thickBot="1" x14ac:dyDescent="0.3">
      <c r="A21" s="9" t="s">
        <v>8</v>
      </c>
      <c r="B21" s="50"/>
      <c r="C21" s="50"/>
      <c r="D21" s="43"/>
      <c r="E21" s="43"/>
      <c r="F21" s="33"/>
      <c r="G21" s="43"/>
      <c r="H21" s="33"/>
      <c r="I21" s="43"/>
      <c r="J21" s="41"/>
      <c r="K21" s="44"/>
      <c r="L21" s="31"/>
      <c r="M21" s="32"/>
    </row>
    <row r="22" spans="1:14" ht="21.75" customHeight="1" x14ac:dyDescent="0.25">
      <c r="A22" s="10" t="s">
        <v>11</v>
      </c>
      <c r="B22" s="51"/>
      <c r="C22" s="51"/>
      <c r="D22" s="43"/>
      <c r="E22" s="43"/>
      <c r="F22" s="33">
        <f>E22/K$3/24</f>
        <v>0</v>
      </c>
      <c r="G22" s="43"/>
      <c r="H22" s="33">
        <f>(G22/10*$M$3)/86400</f>
        <v>0</v>
      </c>
      <c r="I22" s="42"/>
      <c r="J22" s="40">
        <f t="shared" ref="J22" si="11">F22+H22+I22</f>
        <v>0</v>
      </c>
      <c r="K22" s="33">
        <f t="shared" ref="K22" si="12">K20+F22+H22+I22</f>
        <v>0</v>
      </c>
      <c r="L22" s="27"/>
      <c r="M22" s="28"/>
    </row>
    <row r="23" spans="1:14" ht="21.75" customHeight="1" thickBot="1" x14ac:dyDescent="0.3">
      <c r="A23" s="11" t="s">
        <v>8</v>
      </c>
      <c r="B23" s="49"/>
      <c r="C23" s="49"/>
      <c r="D23" s="46"/>
      <c r="E23" s="46"/>
      <c r="F23" s="47"/>
      <c r="G23" s="46"/>
      <c r="H23" s="47"/>
      <c r="I23" s="46"/>
      <c r="J23" s="41"/>
      <c r="K23" s="48"/>
      <c r="L23" s="29"/>
      <c r="M23" s="30"/>
    </row>
    <row r="24" spans="1:14" ht="15.75" thickBot="1" x14ac:dyDescent="0.3">
      <c r="A24" s="61" t="s">
        <v>13</v>
      </c>
      <c r="B24" s="62"/>
      <c r="C24" s="63"/>
      <c r="D24" s="4"/>
      <c r="E24" s="7">
        <f>SUM(E8:E23)</f>
        <v>0</v>
      </c>
      <c r="F24" s="5">
        <f>SUM(F8:F23)</f>
        <v>0</v>
      </c>
      <c r="G24" s="7">
        <f t="shared" ref="G24:I24" si="13">SUM(G8:G23)</f>
        <v>0</v>
      </c>
      <c r="H24" s="5">
        <f t="shared" si="13"/>
        <v>0</v>
      </c>
      <c r="I24" s="5">
        <f t="shared" si="13"/>
        <v>0</v>
      </c>
      <c r="J24" s="6">
        <f>SUM(J8:J23)</f>
        <v>0</v>
      </c>
      <c r="K24" s="5">
        <f>K22</f>
        <v>0</v>
      </c>
      <c r="L24" s="4"/>
      <c r="M24" s="13"/>
    </row>
    <row r="25" spans="1:14" ht="39.75" customHeight="1" thickBot="1" x14ac:dyDescent="0.3">
      <c r="A25" s="93" t="s">
        <v>35</v>
      </c>
      <c r="B25" s="93"/>
      <c r="C25" s="93"/>
      <c r="D25" s="93"/>
      <c r="E25" s="52"/>
      <c r="F25" s="53"/>
      <c r="G25" s="54"/>
      <c r="H25" s="94" t="s">
        <v>36</v>
      </c>
      <c r="I25" s="96"/>
      <c r="J25" s="24" t="s">
        <v>38</v>
      </c>
      <c r="K25" s="25"/>
      <c r="L25" s="25"/>
      <c r="M25" s="26"/>
      <c r="N25" s="19"/>
    </row>
    <row r="26" spans="1:14" ht="19.5" customHeight="1" thickBot="1" x14ac:dyDescent="0.3">
      <c r="A26" s="93"/>
      <c r="B26" s="93"/>
      <c r="C26" s="93"/>
      <c r="D26" s="93"/>
      <c r="E26" s="55"/>
      <c r="F26" s="56"/>
      <c r="G26" s="57"/>
      <c r="H26" s="95"/>
      <c r="I26" s="97"/>
      <c r="J26" s="24"/>
      <c r="K26" s="25"/>
      <c r="L26" s="25"/>
      <c r="M26" s="26"/>
      <c r="N26" s="19"/>
    </row>
    <row r="27" spans="1:14" x14ac:dyDescent="0.25">
      <c r="A27" s="12" t="s">
        <v>14</v>
      </c>
      <c r="B27" s="1"/>
      <c r="C27" s="1"/>
      <c r="D27" s="50">
        <f>'Day 1'!D27:F27</f>
        <v>0</v>
      </c>
      <c r="E27" s="50"/>
      <c r="F27" s="50"/>
      <c r="G27" s="34">
        <f>'Day 1'!G27:J27</f>
        <v>0</v>
      </c>
      <c r="H27" s="35"/>
      <c r="I27" s="35"/>
      <c r="J27" s="36"/>
      <c r="K27" s="50">
        <f>'Day 1'!K27:L27</f>
        <v>0</v>
      </c>
      <c r="L27" s="50"/>
      <c r="M27" s="14"/>
    </row>
    <row r="28" spans="1:14" ht="15.75" thickBot="1" x14ac:dyDescent="0.3">
      <c r="A28" s="45" t="str">
        <f>'Day 1'!A28:C28</f>
        <v xml:space="preserve"> Aadam Dean</v>
      </c>
      <c r="B28" s="46"/>
      <c r="C28" s="46"/>
      <c r="D28" s="46" t="str">
        <f>'Day 1'!D28:F28</f>
        <v>Amro Osman</v>
      </c>
      <c r="E28" s="46"/>
      <c r="F28" s="46"/>
      <c r="G28" s="37" t="str">
        <f>'Day 1'!G28:J28</f>
        <v>Lewis Mander</v>
      </c>
      <c r="H28" s="38"/>
      <c r="I28" s="38"/>
      <c r="J28" s="39"/>
      <c r="K28" s="46" t="str">
        <f>'Day 1'!K28:L28</f>
        <v xml:space="preserve">Kameron Gent </v>
      </c>
      <c r="L28" s="46"/>
      <c r="M28" s="14"/>
    </row>
    <row r="29" spans="1:14" ht="15.75" thickBot="1" x14ac:dyDescent="0.3">
      <c r="A29" s="2" t="s">
        <v>15</v>
      </c>
      <c r="B29" s="2"/>
      <c r="C29" s="2"/>
      <c r="D29" s="2" t="s">
        <v>16</v>
      </c>
      <c r="E29" s="21" t="s">
        <v>37</v>
      </c>
      <c r="F29" s="23"/>
      <c r="G29" s="23"/>
      <c r="H29" s="23"/>
      <c r="I29" s="22"/>
      <c r="J29" s="2" t="s">
        <v>17</v>
      </c>
      <c r="K29" s="21" t="s">
        <v>40</v>
      </c>
      <c r="L29" s="22"/>
      <c r="M29" s="15"/>
    </row>
    <row r="30" spans="1:14" x14ac:dyDescent="0.25">
      <c r="A30" s="20"/>
    </row>
  </sheetData>
  <sheetProtection password="C40A" sheet="1" selectLockedCells="1"/>
  <mergeCells count="123">
    <mergeCell ref="M1:M2"/>
    <mergeCell ref="A25:D26"/>
    <mergeCell ref="D27:F27"/>
    <mergeCell ref="K27:L27"/>
    <mergeCell ref="A28:C28"/>
    <mergeCell ref="D28:F28"/>
    <mergeCell ref="K28:L28"/>
    <mergeCell ref="H25:H26"/>
    <mergeCell ref="I25:I26"/>
    <mergeCell ref="B23:C23"/>
    <mergeCell ref="A24:C24"/>
    <mergeCell ref="B22:C22"/>
    <mergeCell ref="D22:D23"/>
    <mergeCell ref="E22:E23"/>
    <mergeCell ref="F22:F23"/>
    <mergeCell ref="G22:G23"/>
    <mergeCell ref="H22:H23"/>
    <mergeCell ref="I22:I23"/>
    <mergeCell ref="J22:J23"/>
    <mergeCell ref="A5:A6"/>
    <mergeCell ref="B5:C6"/>
    <mergeCell ref="A1:C2"/>
    <mergeCell ref="A3:C3"/>
    <mergeCell ref="D3:F3"/>
    <mergeCell ref="D4:D6"/>
    <mergeCell ref="E4:E6"/>
    <mergeCell ref="F4:F6"/>
    <mergeCell ref="G4:G6"/>
    <mergeCell ref="D1:L1"/>
    <mergeCell ref="D2:L2"/>
    <mergeCell ref="B7:C7"/>
    <mergeCell ref="B8:C8"/>
    <mergeCell ref="D8:D9"/>
    <mergeCell ref="E8:E9"/>
    <mergeCell ref="F8:F9"/>
    <mergeCell ref="G8:G9"/>
    <mergeCell ref="H8:H9"/>
    <mergeCell ref="I8:I9"/>
    <mergeCell ref="I4:I6"/>
    <mergeCell ref="H4:H6"/>
    <mergeCell ref="G3:J3"/>
    <mergeCell ref="B4:C4"/>
    <mergeCell ref="J8:J9"/>
    <mergeCell ref="K8:K9"/>
    <mergeCell ref="B9:C9"/>
    <mergeCell ref="B10:C10"/>
    <mergeCell ref="D10:D11"/>
    <mergeCell ref="E10:E11"/>
    <mergeCell ref="F10:F11"/>
    <mergeCell ref="G10:G11"/>
    <mergeCell ref="H10:H11"/>
    <mergeCell ref="H14:H15"/>
    <mergeCell ref="H12:H13"/>
    <mergeCell ref="I12:I13"/>
    <mergeCell ref="J12:J13"/>
    <mergeCell ref="B13:C13"/>
    <mergeCell ref="B11:C11"/>
    <mergeCell ref="B12:C12"/>
    <mergeCell ref="D12:D13"/>
    <mergeCell ref="E12:E13"/>
    <mergeCell ref="F12:F13"/>
    <mergeCell ref="G12:G13"/>
    <mergeCell ref="E20:E21"/>
    <mergeCell ref="F20:F21"/>
    <mergeCell ref="G20:G21"/>
    <mergeCell ref="B18:C18"/>
    <mergeCell ref="D18:D19"/>
    <mergeCell ref="E18:E19"/>
    <mergeCell ref="F18:F19"/>
    <mergeCell ref="G18:G19"/>
    <mergeCell ref="B14:C14"/>
    <mergeCell ref="D14:D15"/>
    <mergeCell ref="E14:E15"/>
    <mergeCell ref="F14:F15"/>
    <mergeCell ref="G14:G15"/>
    <mergeCell ref="B17:C17"/>
    <mergeCell ref="I14:I15"/>
    <mergeCell ref="J14:J15"/>
    <mergeCell ref="K14:K15"/>
    <mergeCell ref="B15:C15"/>
    <mergeCell ref="B16:C16"/>
    <mergeCell ref="D16:D17"/>
    <mergeCell ref="E25:G26"/>
    <mergeCell ref="B21:C21"/>
    <mergeCell ref="I18:I19"/>
    <mergeCell ref="J18:J19"/>
    <mergeCell ref="K18:K19"/>
    <mergeCell ref="J25:M26"/>
    <mergeCell ref="H20:H21"/>
    <mergeCell ref="I20:I21"/>
    <mergeCell ref="J20:J21"/>
    <mergeCell ref="K20:K21"/>
    <mergeCell ref="H16:H17"/>
    <mergeCell ref="I16:I17"/>
    <mergeCell ref="J16:J17"/>
    <mergeCell ref="K16:K17"/>
    <mergeCell ref="B19:C19"/>
    <mergeCell ref="B20:C20"/>
    <mergeCell ref="D20:D21"/>
    <mergeCell ref="E29:I29"/>
    <mergeCell ref="K29:L29"/>
    <mergeCell ref="L4:M7"/>
    <mergeCell ref="L8:M9"/>
    <mergeCell ref="L10:M11"/>
    <mergeCell ref="L12:M13"/>
    <mergeCell ref="L14:M15"/>
    <mergeCell ref="L16:M17"/>
    <mergeCell ref="L18:M19"/>
    <mergeCell ref="L20:M21"/>
    <mergeCell ref="L22:M23"/>
    <mergeCell ref="K22:K23"/>
    <mergeCell ref="H18:H19"/>
    <mergeCell ref="E16:E17"/>
    <mergeCell ref="F16:F17"/>
    <mergeCell ref="G16:G17"/>
    <mergeCell ref="K12:K13"/>
    <mergeCell ref="I10:I11"/>
    <mergeCell ref="J10:J11"/>
    <mergeCell ref="K10:K11"/>
    <mergeCell ref="J4:J6"/>
    <mergeCell ref="K4:K6"/>
    <mergeCell ref="G27:J27"/>
    <mergeCell ref="G28:J28"/>
  </mergeCells>
  <pageMargins left="0.19685039370078741" right="0.19685039370078741" top="0.19685039370078741" bottom="0.19685039370078741"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9"/>
  <sheetViews>
    <sheetView topLeftCell="A3" zoomScale="73" zoomScaleNormal="73" workbookViewId="0">
      <selection activeCell="D3" sqref="D3:F3"/>
    </sheetView>
  </sheetViews>
  <sheetFormatPr defaultRowHeight="15" x14ac:dyDescent="0.25"/>
  <cols>
    <col min="3" max="3" width="8" customWidth="1"/>
    <col min="5" max="5" width="11" bestFit="1" customWidth="1"/>
    <col min="10" max="10" width="10.5703125" customWidth="1"/>
    <col min="12" max="12" width="41.5703125" customWidth="1"/>
    <col min="13" max="13" width="13.42578125" customWidth="1"/>
  </cols>
  <sheetData>
    <row r="1" spans="1:13" ht="24.75" customHeight="1" thickBot="1" x14ac:dyDescent="0.55000000000000004">
      <c r="A1" s="75" t="s">
        <v>20</v>
      </c>
      <c r="B1" s="76"/>
      <c r="C1" s="76"/>
      <c r="D1" s="87" t="s">
        <v>25</v>
      </c>
      <c r="E1" s="88"/>
      <c r="F1" s="88"/>
      <c r="G1" s="88"/>
      <c r="H1" s="88"/>
      <c r="I1" s="88"/>
      <c r="J1" s="88"/>
      <c r="K1" s="88"/>
      <c r="L1" s="89"/>
      <c r="M1" s="60"/>
    </row>
    <row r="2" spans="1:13" ht="36" customHeight="1" thickBot="1" x14ac:dyDescent="0.3">
      <c r="A2" s="76"/>
      <c r="B2" s="76"/>
      <c r="C2" s="76"/>
      <c r="D2" s="90" t="s">
        <v>24</v>
      </c>
      <c r="E2" s="91"/>
      <c r="F2" s="91"/>
      <c r="G2" s="91"/>
      <c r="H2" s="91"/>
      <c r="I2" s="91"/>
      <c r="J2" s="91"/>
      <c r="K2" s="91"/>
      <c r="L2" s="92"/>
      <c r="M2" s="60"/>
    </row>
    <row r="3" spans="1:13" ht="15.75" thickBot="1" x14ac:dyDescent="0.3">
      <c r="A3" s="101" t="s">
        <v>0</v>
      </c>
      <c r="B3" s="101"/>
      <c r="C3" s="101"/>
      <c r="D3" s="102"/>
      <c r="E3" s="103"/>
      <c r="F3" s="71"/>
      <c r="G3" s="72" t="s">
        <v>10</v>
      </c>
      <c r="H3" s="73"/>
      <c r="I3" s="73"/>
      <c r="J3" s="74"/>
      <c r="K3" s="3">
        <v>3</v>
      </c>
      <c r="L3" s="4" t="s">
        <v>12</v>
      </c>
      <c r="M3" s="3">
        <v>60</v>
      </c>
    </row>
    <row r="4" spans="1:13" ht="15.75" customHeight="1" thickBot="1" x14ac:dyDescent="0.3">
      <c r="A4" s="4" t="s">
        <v>19</v>
      </c>
      <c r="B4" s="70"/>
      <c r="C4" s="71"/>
      <c r="D4" s="58" t="s">
        <v>2</v>
      </c>
      <c r="E4" s="58" t="s">
        <v>3</v>
      </c>
      <c r="F4" s="59" t="s">
        <v>4</v>
      </c>
      <c r="G4" s="58" t="s">
        <v>23</v>
      </c>
      <c r="H4" s="58" t="s">
        <v>5</v>
      </c>
      <c r="I4" s="98" t="s">
        <v>6</v>
      </c>
      <c r="J4" s="68" t="s">
        <v>18</v>
      </c>
      <c r="K4" s="58" t="s">
        <v>7</v>
      </c>
      <c r="L4" s="81" t="s">
        <v>39</v>
      </c>
      <c r="M4" s="82"/>
    </row>
    <row r="5" spans="1:13" ht="15.75" thickBot="1" x14ac:dyDescent="0.3">
      <c r="A5" s="101" t="s">
        <v>1</v>
      </c>
      <c r="B5" s="99"/>
      <c r="C5" s="99"/>
      <c r="D5" s="58"/>
      <c r="E5" s="58"/>
      <c r="F5" s="59"/>
      <c r="G5" s="58"/>
      <c r="H5" s="58"/>
      <c r="I5" s="98"/>
      <c r="J5" s="69"/>
      <c r="K5" s="58"/>
      <c r="L5" s="83"/>
      <c r="M5" s="84"/>
    </row>
    <row r="6" spans="1:13" ht="15.75" thickBot="1" x14ac:dyDescent="0.3">
      <c r="A6" s="101"/>
      <c r="B6" s="99"/>
      <c r="C6" s="99"/>
      <c r="D6" s="58"/>
      <c r="E6" s="58"/>
      <c r="F6" s="59"/>
      <c r="G6" s="58"/>
      <c r="H6" s="58"/>
      <c r="I6" s="68"/>
      <c r="J6" s="69"/>
      <c r="K6" s="58"/>
      <c r="L6" s="83"/>
      <c r="M6" s="84"/>
    </row>
    <row r="7" spans="1:13" ht="32.25" customHeight="1" thickBot="1" x14ac:dyDescent="0.3">
      <c r="A7" s="4" t="s">
        <v>8</v>
      </c>
      <c r="B7" s="100"/>
      <c r="C7" s="100"/>
      <c r="D7" s="4"/>
      <c r="E7" s="4" t="s">
        <v>26</v>
      </c>
      <c r="F7" s="4"/>
      <c r="G7" s="4" t="s">
        <v>27</v>
      </c>
      <c r="H7" s="16"/>
      <c r="I7" s="17" t="s">
        <v>28</v>
      </c>
      <c r="J7" s="17" t="s">
        <v>9</v>
      </c>
      <c r="K7" s="18"/>
      <c r="L7" s="85"/>
      <c r="M7" s="86"/>
    </row>
    <row r="8" spans="1:13" ht="21.75" customHeight="1" x14ac:dyDescent="0.25">
      <c r="A8" s="8" t="s">
        <v>11</v>
      </c>
      <c r="B8" s="78"/>
      <c r="C8" s="78"/>
      <c r="D8" s="50"/>
      <c r="E8" s="50"/>
      <c r="F8" s="77">
        <f>E8/K$3/24</f>
        <v>0</v>
      </c>
      <c r="G8" s="50"/>
      <c r="H8" s="77">
        <f>(G8/10*$M$3)/86400</f>
        <v>0</v>
      </c>
      <c r="I8" s="79"/>
      <c r="J8" s="80">
        <f>F8+H8+I8</f>
        <v>0</v>
      </c>
      <c r="K8" s="77">
        <f>K7+F8+H8+I8</f>
        <v>0</v>
      </c>
      <c r="L8" s="64"/>
      <c r="M8" s="65"/>
    </row>
    <row r="9" spans="1:13" ht="21.75" customHeight="1" thickBot="1" x14ac:dyDescent="0.3">
      <c r="A9" s="9" t="s">
        <v>8</v>
      </c>
      <c r="B9" s="50"/>
      <c r="C9" s="50"/>
      <c r="D9" s="43"/>
      <c r="E9" s="43"/>
      <c r="F9" s="33"/>
      <c r="G9" s="43"/>
      <c r="H9" s="33"/>
      <c r="I9" s="43"/>
      <c r="J9" s="41"/>
      <c r="K9" s="44"/>
      <c r="L9" s="66"/>
      <c r="M9" s="67"/>
    </row>
    <row r="10" spans="1:13" ht="21.75" customHeight="1" x14ac:dyDescent="0.25">
      <c r="A10" s="10" t="s">
        <v>11</v>
      </c>
      <c r="B10" s="51"/>
      <c r="C10" s="51"/>
      <c r="D10" s="43"/>
      <c r="E10" s="43"/>
      <c r="F10" s="33">
        <f>E10/K$3/24</f>
        <v>0</v>
      </c>
      <c r="G10" s="43"/>
      <c r="H10" s="33">
        <f>(G10/10*$M$3)/86400</f>
        <v>0</v>
      </c>
      <c r="I10" s="42"/>
      <c r="J10" s="40">
        <f t="shared" ref="J10" si="0">F10+H10+I10</f>
        <v>0</v>
      </c>
      <c r="K10" s="33">
        <f>K8+F10+H10+I10</f>
        <v>0</v>
      </c>
      <c r="L10" s="27"/>
      <c r="M10" s="28"/>
    </row>
    <row r="11" spans="1:13" ht="21.75" customHeight="1" thickBot="1" x14ac:dyDescent="0.3">
      <c r="A11" s="9" t="s">
        <v>8</v>
      </c>
      <c r="B11" s="50"/>
      <c r="C11" s="50"/>
      <c r="D11" s="43"/>
      <c r="E11" s="43"/>
      <c r="F11" s="33"/>
      <c r="G11" s="43"/>
      <c r="H11" s="33"/>
      <c r="I11" s="43"/>
      <c r="J11" s="41"/>
      <c r="K11" s="44"/>
      <c r="L11" s="31"/>
      <c r="M11" s="32"/>
    </row>
    <row r="12" spans="1:13" ht="21.75" customHeight="1" x14ac:dyDescent="0.25">
      <c r="A12" s="10" t="s">
        <v>11</v>
      </c>
      <c r="B12" s="51"/>
      <c r="C12" s="51"/>
      <c r="D12" s="43"/>
      <c r="E12" s="43"/>
      <c r="F12" s="33">
        <f>E12/K$3/24</f>
        <v>0</v>
      </c>
      <c r="G12" s="43"/>
      <c r="H12" s="33">
        <f>(G12/10*$M$3)/86400</f>
        <v>0</v>
      </c>
      <c r="I12" s="42"/>
      <c r="J12" s="40">
        <f t="shared" ref="J12" si="1">F12+H12+I12</f>
        <v>0</v>
      </c>
      <c r="K12" s="33">
        <f t="shared" ref="K12" si="2">K10+F12+H12+I12</f>
        <v>0</v>
      </c>
      <c r="L12" s="27"/>
      <c r="M12" s="28"/>
    </row>
    <row r="13" spans="1:13" ht="21.75" customHeight="1" thickBot="1" x14ac:dyDescent="0.3">
      <c r="A13" s="9" t="s">
        <v>8</v>
      </c>
      <c r="B13" s="50"/>
      <c r="C13" s="50"/>
      <c r="D13" s="43"/>
      <c r="E13" s="43"/>
      <c r="F13" s="33"/>
      <c r="G13" s="43"/>
      <c r="H13" s="33"/>
      <c r="I13" s="43"/>
      <c r="J13" s="41"/>
      <c r="K13" s="44"/>
      <c r="L13" s="31"/>
      <c r="M13" s="32"/>
    </row>
    <row r="14" spans="1:13" ht="21.75" customHeight="1" x14ac:dyDescent="0.25">
      <c r="A14" s="10" t="s">
        <v>11</v>
      </c>
      <c r="B14" s="51"/>
      <c r="C14" s="51"/>
      <c r="D14" s="43"/>
      <c r="E14" s="43"/>
      <c r="F14" s="33">
        <f>E14/K$3/24</f>
        <v>0</v>
      </c>
      <c r="G14" s="43"/>
      <c r="H14" s="33">
        <f>(G14/10*$M$3)/86400</f>
        <v>0</v>
      </c>
      <c r="I14" s="42"/>
      <c r="J14" s="40">
        <f t="shared" ref="J14" si="3">F14+H14+I14</f>
        <v>0</v>
      </c>
      <c r="K14" s="33">
        <f t="shared" ref="K14" si="4">K12+F14+H14+I14</f>
        <v>0</v>
      </c>
      <c r="L14" s="27"/>
      <c r="M14" s="28"/>
    </row>
    <row r="15" spans="1:13" ht="21.75" customHeight="1" thickBot="1" x14ac:dyDescent="0.3">
      <c r="A15" s="9" t="s">
        <v>8</v>
      </c>
      <c r="B15" s="50"/>
      <c r="C15" s="50"/>
      <c r="D15" s="43"/>
      <c r="E15" s="43"/>
      <c r="F15" s="33"/>
      <c r="G15" s="43"/>
      <c r="H15" s="33"/>
      <c r="I15" s="43"/>
      <c r="J15" s="41"/>
      <c r="K15" s="44"/>
      <c r="L15" s="31"/>
      <c r="M15" s="32"/>
    </row>
    <row r="16" spans="1:13" ht="21.75" customHeight="1" x14ac:dyDescent="0.25">
      <c r="A16" s="10" t="s">
        <v>11</v>
      </c>
      <c r="B16" s="51"/>
      <c r="C16" s="51"/>
      <c r="D16" s="43"/>
      <c r="E16" s="43"/>
      <c r="F16" s="33">
        <f>E16/K$3/24</f>
        <v>0</v>
      </c>
      <c r="G16" s="43"/>
      <c r="H16" s="33">
        <f>(G16/10*$M$3)/86400</f>
        <v>0</v>
      </c>
      <c r="I16" s="42"/>
      <c r="J16" s="40">
        <f t="shared" ref="J16" si="5">F16+H16+I16</f>
        <v>0</v>
      </c>
      <c r="K16" s="33">
        <f t="shared" ref="K16" si="6">K14+F16+H16+I16</f>
        <v>0</v>
      </c>
      <c r="L16" s="27"/>
      <c r="M16" s="28"/>
    </row>
    <row r="17" spans="1:13" ht="21.75" customHeight="1" thickBot="1" x14ac:dyDescent="0.3">
      <c r="A17" s="9" t="s">
        <v>8</v>
      </c>
      <c r="B17" s="50"/>
      <c r="C17" s="50"/>
      <c r="D17" s="43"/>
      <c r="E17" s="43"/>
      <c r="F17" s="33"/>
      <c r="G17" s="43"/>
      <c r="H17" s="33"/>
      <c r="I17" s="43"/>
      <c r="J17" s="41"/>
      <c r="K17" s="44"/>
      <c r="L17" s="31"/>
      <c r="M17" s="32"/>
    </row>
    <row r="18" spans="1:13" ht="21.75" customHeight="1" x14ac:dyDescent="0.25">
      <c r="A18" s="10" t="s">
        <v>11</v>
      </c>
      <c r="B18" s="51"/>
      <c r="C18" s="51"/>
      <c r="D18" s="43"/>
      <c r="E18" s="43"/>
      <c r="F18" s="33">
        <f>E18/K$3/24</f>
        <v>0</v>
      </c>
      <c r="G18" s="43"/>
      <c r="H18" s="33">
        <f>(G18/10*$M$3)/86400</f>
        <v>0</v>
      </c>
      <c r="I18" s="42"/>
      <c r="J18" s="40">
        <f t="shared" ref="J18" si="7">F18+H18+I18</f>
        <v>0</v>
      </c>
      <c r="K18" s="33">
        <f t="shared" ref="K18" si="8">K16+F18+H18+I18</f>
        <v>0</v>
      </c>
      <c r="L18" s="27"/>
      <c r="M18" s="28"/>
    </row>
    <row r="19" spans="1:13" ht="21.75" customHeight="1" thickBot="1" x14ac:dyDescent="0.3">
      <c r="A19" s="9" t="s">
        <v>8</v>
      </c>
      <c r="B19" s="50"/>
      <c r="C19" s="50"/>
      <c r="D19" s="43"/>
      <c r="E19" s="43"/>
      <c r="F19" s="33"/>
      <c r="G19" s="43"/>
      <c r="H19" s="33"/>
      <c r="I19" s="43"/>
      <c r="J19" s="41"/>
      <c r="K19" s="44"/>
      <c r="L19" s="31"/>
      <c r="M19" s="32"/>
    </row>
    <row r="20" spans="1:13" ht="21.75" customHeight="1" x14ac:dyDescent="0.25">
      <c r="A20" s="10" t="s">
        <v>11</v>
      </c>
      <c r="B20" s="51"/>
      <c r="C20" s="51"/>
      <c r="D20" s="43"/>
      <c r="E20" s="43"/>
      <c r="F20" s="33">
        <f>E20/K$3/24</f>
        <v>0</v>
      </c>
      <c r="G20" s="43"/>
      <c r="H20" s="33">
        <f>(G20/10*$M$3)/86400</f>
        <v>0</v>
      </c>
      <c r="I20" s="42"/>
      <c r="J20" s="40">
        <f t="shared" ref="J20" si="9">F20+H20+I20</f>
        <v>0</v>
      </c>
      <c r="K20" s="33">
        <f t="shared" ref="K20" si="10">K18+F20+H20+I20</f>
        <v>0</v>
      </c>
      <c r="L20" s="27"/>
      <c r="M20" s="28"/>
    </row>
    <row r="21" spans="1:13" ht="21.75" customHeight="1" thickBot="1" x14ac:dyDescent="0.3">
      <c r="A21" s="9" t="s">
        <v>8</v>
      </c>
      <c r="B21" s="50"/>
      <c r="C21" s="50"/>
      <c r="D21" s="43"/>
      <c r="E21" s="43"/>
      <c r="F21" s="33"/>
      <c r="G21" s="43"/>
      <c r="H21" s="33"/>
      <c r="I21" s="43"/>
      <c r="J21" s="41"/>
      <c r="K21" s="44"/>
      <c r="L21" s="31"/>
      <c r="M21" s="32"/>
    </row>
    <row r="22" spans="1:13" ht="21.75" customHeight="1" x14ac:dyDescent="0.25">
      <c r="A22" s="10" t="s">
        <v>11</v>
      </c>
      <c r="B22" s="51"/>
      <c r="C22" s="51"/>
      <c r="D22" s="43"/>
      <c r="E22" s="43"/>
      <c r="F22" s="33">
        <f>E22/K$3/24</f>
        <v>0</v>
      </c>
      <c r="G22" s="43"/>
      <c r="H22" s="33">
        <f>(G22/10*$M$3)/86400</f>
        <v>0</v>
      </c>
      <c r="I22" s="42"/>
      <c r="J22" s="40">
        <f t="shared" ref="J22" si="11">F22+H22+I22</f>
        <v>0</v>
      </c>
      <c r="K22" s="33">
        <f t="shared" ref="K22" si="12">K20+F22+H22+I22</f>
        <v>0</v>
      </c>
      <c r="L22" s="27"/>
      <c r="M22" s="28"/>
    </row>
    <row r="23" spans="1:13" ht="21.75" customHeight="1" thickBot="1" x14ac:dyDescent="0.3">
      <c r="A23" s="11" t="s">
        <v>8</v>
      </c>
      <c r="B23" s="49"/>
      <c r="C23" s="49"/>
      <c r="D23" s="46"/>
      <c r="E23" s="46"/>
      <c r="F23" s="47"/>
      <c r="G23" s="46"/>
      <c r="H23" s="47"/>
      <c r="I23" s="46"/>
      <c r="J23" s="41"/>
      <c r="K23" s="48"/>
      <c r="L23" s="29"/>
      <c r="M23" s="30"/>
    </row>
    <row r="24" spans="1:13" ht="15.75" thickBot="1" x14ac:dyDescent="0.3">
      <c r="A24" s="61" t="s">
        <v>13</v>
      </c>
      <c r="B24" s="62"/>
      <c r="C24" s="63"/>
      <c r="D24" s="4"/>
      <c r="E24" s="7">
        <f>SUM(E8:E23)</f>
        <v>0</v>
      </c>
      <c r="F24" s="5">
        <f>SUM(F8:F23)</f>
        <v>0</v>
      </c>
      <c r="G24" s="7">
        <f t="shared" ref="G24:I24" si="13">SUM(G8:G23)</f>
        <v>0</v>
      </c>
      <c r="H24" s="5">
        <f t="shared" si="13"/>
        <v>0</v>
      </c>
      <c r="I24" s="5">
        <f t="shared" si="13"/>
        <v>0</v>
      </c>
      <c r="J24" s="6">
        <f>SUM(J8:J23)</f>
        <v>0</v>
      </c>
      <c r="K24" s="5">
        <f>K22</f>
        <v>0</v>
      </c>
      <c r="L24" s="4"/>
      <c r="M24" s="13"/>
    </row>
    <row r="25" spans="1:13" ht="39.75" customHeight="1" thickBot="1" x14ac:dyDescent="0.3">
      <c r="A25" s="93" t="s">
        <v>35</v>
      </c>
      <c r="B25" s="93"/>
      <c r="C25" s="93"/>
      <c r="D25" s="93"/>
      <c r="E25" s="52"/>
      <c r="F25" s="53"/>
      <c r="G25" s="54"/>
      <c r="H25" s="94" t="s">
        <v>36</v>
      </c>
      <c r="I25" s="96"/>
      <c r="J25" s="24" t="s">
        <v>38</v>
      </c>
      <c r="K25" s="25"/>
      <c r="L25" s="25"/>
      <c r="M25" s="26"/>
    </row>
    <row r="26" spans="1:13" ht="15.75" thickBot="1" x14ac:dyDescent="0.3">
      <c r="A26" s="93"/>
      <c r="B26" s="93"/>
      <c r="C26" s="93"/>
      <c r="D26" s="93"/>
      <c r="E26" s="55"/>
      <c r="F26" s="56"/>
      <c r="G26" s="57"/>
      <c r="H26" s="95"/>
      <c r="I26" s="97"/>
      <c r="J26" s="24"/>
      <c r="K26" s="25"/>
      <c r="L26" s="25"/>
      <c r="M26" s="26"/>
    </row>
    <row r="27" spans="1:13" x14ac:dyDescent="0.25">
      <c r="A27" s="12" t="s">
        <v>14</v>
      </c>
      <c r="B27" s="1"/>
      <c r="C27" s="1"/>
      <c r="D27" s="50">
        <f>'Day 1'!D27:F27</f>
        <v>0</v>
      </c>
      <c r="E27" s="50"/>
      <c r="F27" s="50"/>
      <c r="G27" s="34">
        <f>'Day 1'!G27:J27</f>
        <v>0</v>
      </c>
      <c r="H27" s="35"/>
      <c r="I27" s="35"/>
      <c r="J27" s="36"/>
      <c r="K27" s="50">
        <f>'Day 1'!K27:L27</f>
        <v>0</v>
      </c>
      <c r="L27" s="50"/>
      <c r="M27" s="14"/>
    </row>
    <row r="28" spans="1:13" ht="15.75" thickBot="1" x14ac:dyDescent="0.3">
      <c r="A28" s="45" t="str">
        <f>'Day 1'!A28:C28</f>
        <v xml:space="preserve"> Aadam Dean</v>
      </c>
      <c r="B28" s="46"/>
      <c r="C28" s="46"/>
      <c r="D28" s="46" t="str">
        <f>'Day 1'!D28:F28</f>
        <v>Amro Osman</v>
      </c>
      <c r="E28" s="46"/>
      <c r="F28" s="46"/>
      <c r="G28" s="37" t="str">
        <f>'Day 1'!G28:J28</f>
        <v>Lewis Mander</v>
      </c>
      <c r="H28" s="38"/>
      <c r="I28" s="38"/>
      <c r="J28" s="39"/>
      <c r="K28" s="46" t="str">
        <f>'Day 1'!K28:L28</f>
        <v xml:space="preserve">Kameron Gent </v>
      </c>
      <c r="L28" s="46"/>
      <c r="M28" s="14"/>
    </row>
    <row r="29" spans="1:13" ht="15.75" thickBot="1" x14ac:dyDescent="0.3">
      <c r="A29" s="2" t="s">
        <v>15</v>
      </c>
      <c r="B29" s="2"/>
      <c r="C29" s="2"/>
      <c r="D29" s="2" t="s">
        <v>16</v>
      </c>
      <c r="E29" s="21" t="s">
        <v>37</v>
      </c>
      <c r="F29" s="23"/>
      <c r="G29" s="23"/>
      <c r="H29" s="23"/>
      <c r="I29" s="22"/>
      <c r="J29" s="2" t="s">
        <v>17</v>
      </c>
      <c r="K29" s="21" t="s">
        <v>40</v>
      </c>
      <c r="L29" s="22"/>
      <c r="M29" s="15"/>
    </row>
  </sheetData>
  <sheetProtection password="C40A" sheet="1" selectLockedCells="1"/>
  <mergeCells count="123">
    <mergeCell ref="B22:C22"/>
    <mergeCell ref="D22:D23"/>
    <mergeCell ref="E22:E23"/>
    <mergeCell ref="F22:F23"/>
    <mergeCell ref="G22:G23"/>
    <mergeCell ref="H22:H23"/>
    <mergeCell ref="I22:I23"/>
    <mergeCell ref="J22:J23"/>
    <mergeCell ref="J4:J6"/>
    <mergeCell ref="B5:C6"/>
    <mergeCell ref="B8:C8"/>
    <mergeCell ref="D8:D9"/>
    <mergeCell ref="E8:E9"/>
    <mergeCell ref="F8:F9"/>
    <mergeCell ref="G8:G9"/>
    <mergeCell ref="H8:H9"/>
    <mergeCell ref="I8:I9"/>
    <mergeCell ref="J8:J9"/>
    <mergeCell ref="B14:C14"/>
    <mergeCell ref="D14:D15"/>
    <mergeCell ref="E14:E15"/>
    <mergeCell ref="F14:F15"/>
    <mergeCell ref="G14:G15"/>
    <mergeCell ref="H14:H15"/>
    <mergeCell ref="A25:D26"/>
    <mergeCell ref="D27:F27"/>
    <mergeCell ref="K27:L27"/>
    <mergeCell ref="A28:C28"/>
    <mergeCell ref="D28:F28"/>
    <mergeCell ref="K28:L28"/>
    <mergeCell ref="H25:H26"/>
    <mergeCell ref="I25:I26"/>
    <mergeCell ref="B23:C23"/>
    <mergeCell ref="A24:C24"/>
    <mergeCell ref="J25:M26"/>
    <mergeCell ref="A3:C3"/>
    <mergeCell ref="D3:F3"/>
    <mergeCell ref="D4:D6"/>
    <mergeCell ref="E4:E6"/>
    <mergeCell ref="F4:F6"/>
    <mergeCell ref="G4:G6"/>
    <mergeCell ref="H4:H6"/>
    <mergeCell ref="D1:L1"/>
    <mergeCell ref="D2:L2"/>
    <mergeCell ref="L4:M7"/>
    <mergeCell ref="M1:M2"/>
    <mergeCell ref="K4:K6"/>
    <mergeCell ref="A5:A6"/>
    <mergeCell ref="A1:C2"/>
    <mergeCell ref="B7:C7"/>
    <mergeCell ref="I4:I6"/>
    <mergeCell ref="K8:K9"/>
    <mergeCell ref="B9:C9"/>
    <mergeCell ref="B10:C10"/>
    <mergeCell ref="D10:D11"/>
    <mergeCell ref="E10:E11"/>
    <mergeCell ref="F10:F11"/>
    <mergeCell ref="G10:G11"/>
    <mergeCell ref="H10:H11"/>
    <mergeCell ref="K12:K13"/>
    <mergeCell ref="B13:C13"/>
    <mergeCell ref="I10:I11"/>
    <mergeCell ref="J10:J11"/>
    <mergeCell ref="K10:K11"/>
    <mergeCell ref="B11:C11"/>
    <mergeCell ref="B12:C12"/>
    <mergeCell ref="D12:D13"/>
    <mergeCell ref="E12:E13"/>
    <mergeCell ref="F12:F13"/>
    <mergeCell ref="G12:G13"/>
    <mergeCell ref="H12:H13"/>
    <mergeCell ref="I12:I13"/>
    <mergeCell ref="J12:J13"/>
    <mergeCell ref="B21:C21"/>
    <mergeCell ref="I18:I19"/>
    <mergeCell ref="J18:J19"/>
    <mergeCell ref="K18:K19"/>
    <mergeCell ref="B19:C19"/>
    <mergeCell ref="B20:C20"/>
    <mergeCell ref="D20:D21"/>
    <mergeCell ref="E20:E21"/>
    <mergeCell ref="F20:F21"/>
    <mergeCell ref="G20:G21"/>
    <mergeCell ref="B18:C18"/>
    <mergeCell ref="D18:D19"/>
    <mergeCell ref="E18:E19"/>
    <mergeCell ref="F18:F19"/>
    <mergeCell ref="G18:G19"/>
    <mergeCell ref="H18:H19"/>
    <mergeCell ref="L8:M9"/>
    <mergeCell ref="L10:M11"/>
    <mergeCell ref="L12:M13"/>
    <mergeCell ref="K22:K23"/>
    <mergeCell ref="G3:J3"/>
    <mergeCell ref="B4:C4"/>
    <mergeCell ref="G27:J27"/>
    <mergeCell ref="G28:J28"/>
    <mergeCell ref="H20:H21"/>
    <mergeCell ref="I20:I21"/>
    <mergeCell ref="J20:J21"/>
    <mergeCell ref="K20:K21"/>
    <mergeCell ref="H16:H17"/>
    <mergeCell ref="I16:I17"/>
    <mergeCell ref="J16:J17"/>
    <mergeCell ref="K16:K17"/>
    <mergeCell ref="B17:C17"/>
    <mergeCell ref="I14:I15"/>
    <mergeCell ref="J14:J15"/>
    <mergeCell ref="K14:K15"/>
    <mergeCell ref="B15:C15"/>
    <mergeCell ref="B16:C16"/>
    <mergeCell ref="D16:D17"/>
    <mergeCell ref="E25:G26"/>
    <mergeCell ref="E29:I29"/>
    <mergeCell ref="K29:L29"/>
    <mergeCell ref="L22:M23"/>
    <mergeCell ref="L18:M19"/>
    <mergeCell ref="L20:M21"/>
    <mergeCell ref="L14:M15"/>
    <mergeCell ref="L16:M17"/>
    <mergeCell ref="E16:E17"/>
    <mergeCell ref="F16:F17"/>
    <mergeCell ref="G16:G17"/>
  </mergeCells>
  <pageMargins left="0.19685039370078741" right="0.19685039370078741" top="0.39370078740157483" bottom="0.19685039370078741" header="0" footer="0"/>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9"/>
  <sheetViews>
    <sheetView zoomScale="50" zoomScaleNormal="50" workbookViewId="0">
      <selection activeCell="B20" sqref="B20:C20"/>
    </sheetView>
  </sheetViews>
  <sheetFormatPr defaultRowHeight="15" x14ac:dyDescent="0.25"/>
  <cols>
    <col min="3" max="3" width="8" customWidth="1"/>
    <col min="5" max="5" width="11" bestFit="1" customWidth="1"/>
    <col min="10" max="10" width="10.7109375" customWidth="1"/>
    <col min="12" max="12" width="41.5703125" customWidth="1"/>
    <col min="13" max="13" width="13.42578125" customWidth="1"/>
  </cols>
  <sheetData>
    <row r="1" spans="1:13" ht="26.25" customHeight="1" thickBot="1" x14ac:dyDescent="0.55000000000000004">
      <c r="A1" s="75" t="s">
        <v>22</v>
      </c>
      <c r="B1" s="76"/>
      <c r="C1" s="76"/>
      <c r="D1" s="87" t="s">
        <v>25</v>
      </c>
      <c r="E1" s="88"/>
      <c r="F1" s="88"/>
      <c r="G1" s="88"/>
      <c r="H1" s="88"/>
      <c r="I1" s="88"/>
      <c r="J1" s="88"/>
      <c r="K1" s="88"/>
      <c r="L1" s="89"/>
      <c r="M1" s="60"/>
    </row>
    <row r="2" spans="1:13" ht="30" customHeight="1" thickBot="1" x14ac:dyDescent="0.3">
      <c r="A2" s="76"/>
      <c r="B2" s="76"/>
      <c r="C2" s="76"/>
      <c r="D2" s="90" t="s">
        <v>24</v>
      </c>
      <c r="E2" s="91"/>
      <c r="F2" s="91"/>
      <c r="G2" s="91"/>
      <c r="H2" s="91"/>
      <c r="I2" s="91"/>
      <c r="J2" s="91"/>
      <c r="K2" s="91"/>
      <c r="L2" s="92"/>
      <c r="M2" s="60"/>
    </row>
    <row r="3" spans="1:13" ht="15.75" thickBot="1" x14ac:dyDescent="0.3">
      <c r="A3" s="101" t="s">
        <v>0</v>
      </c>
      <c r="B3" s="101"/>
      <c r="C3" s="101"/>
      <c r="D3" s="102"/>
      <c r="E3" s="103"/>
      <c r="F3" s="71"/>
      <c r="G3" s="72" t="s">
        <v>10</v>
      </c>
      <c r="H3" s="73"/>
      <c r="I3" s="73"/>
      <c r="J3" s="74"/>
      <c r="K3" s="3">
        <v>3</v>
      </c>
      <c r="L3" s="4" t="s">
        <v>12</v>
      </c>
      <c r="M3" s="3">
        <v>60</v>
      </c>
    </row>
    <row r="4" spans="1:13" ht="15.75" customHeight="1" thickBot="1" x14ac:dyDescent="0.3">
      <c r="A4" s="4" t="s">
        <v>19</v>
      </c>
      <c r="B4" s="70"/>
      <c r="C4" s="71"/>
      <c r="D4" s="58" t="s">
        <v>2</v>
      </c>
      <c r="E4" s="58" t="s">
        <v>3</v>
      </c>
      <c r="F4" s="59" t="s">
        <v>4</v>
      </c>
      <c r="G4" s="58" t="s">
        <v>23</v>
      </c>
      <c r="H4" s="58" t="s">
        <v>5</v>
      </c>
      <c r="I4" s="98" t="s">
        <v>6</v>
      </c>
      <c r="J4" s="68" t="s">
        <v>18</v>
      </c>
      <c r="K4" s="58" t="s">
        <v>7</v>
      </c>
      <c r="L4" s="81" t="s">
        <v>39</v>
      </c>
      <c r="M4" s="82"/>
    </row>
    <row r="5" spans="1:13" ht="15.75" customHeight="1" thickBot="1" x14ac:dyDescent="0.3">
      <c r="A5" s="101" t="s">
        <v>1</v>
      </c>
      <c r="B5" s="99"/>
      <c r="C5" s="99"/>
      <c r="D5" s="58"/>
      <c r="E5" s="58"/>
      <c r="F5" s="59"/>
      <c r="G5" s="58"/>
      <c r="H5" s="58"/>
      <c r="I5" s="98"/>
      <c r="J5" s="69"/>
      <c r="K5" s="58"/>
      <c r="L5" s="83"/>
      <c r="M5" s="84"/>
    </row>
    <row r="6" spans="1:13" ht="15.75" thickBot="1" x14ac:dyDescent="0.3">
      <c r="A6" s="101"/>
      <c r="B6" s="99"/>
      <c r="C6" s="99"/>
      <c r="D6" s="58"/>
      <c r="E6" s="58"/>
      <c r="F6" s="59"/>
      <c r="G6" s="58"/>
      <c r="H6" s="58"/>
      <c r="I6" s="68"/>
      <c r="J6" s="69"/>
      <c r="K6" s="58"/>
      <c r="L6" s="83"/>
      <c r="M6" s="84"/>
    </row>
    <row r="7" spans="1:13" ht="21.75" customHeight="1" thickBot="1" x14ac:dyDescent="0.3">
      <c r="A7" s="4" t="s">
        <v>8</v>
      </c>
      <c r="B7" s="100"/>
      <c r="C7" s="100"/>
      <c r="D7" s="4"/>
      <c r="E7" s="4" t="s">
        <v>26</v>
      </c>
      <c r="F7" s="4"/>
      <c r="G7" s="4" t="s">
        <v>27</v>
      </c>
      <c r="H7" s="16"/>
      <c r="I7" s="17" t="s">
        <v>28</v>
      </c>
      <c r="J7" s="17" t="s">
        <v>9</v>
      </c>
      <c r="K7" s="18"/>
      <c r="L7" s="85"/>
      <c r="M7" s="86"/>
    </row>
    <row r="8" spans="1:13" ht="21.75" customHeight="1" x14ac:dyDescent="0.25">
      <c r="A8" s="8" t="s">
        <v>11</v>
      </c>
      <c r="B8" s="78"/>
      <c r="C8" s="78"/>
      <c r="D8" s="50"/>
      <c r="E8" s="50"/>
      <c r="F8" s="77">
        <f>E8/K$3/24</f>
        <v>0</v>
      </c>
      <c r="G8" s="50"/>
      <c r="H8" s="77">
        <f>(G8/10*$M$3)/86400</f>
        <v>0</v>
      </c>
      <c r="I8" s="79"/>
      <c r="J8" s="80">
        <f>F8+H8+I8</f>
        <v>0</v>
      </c>
      <c r="K8" s="77">
        <f>K7+F8+H8+I8</f>
        <v>0</v>
      </c>
      <c r="L8" s="64"/>
      <c r="M8" s="65"/>
    </row>
    <row r="9" spans="1:13" ht="21.75" customHeight="1" thickBot="1" x14ac:dyDescent="0.3">
      <c r="A9" s="9" t="s">
        <v>8</v>
      </c>
      <c r="B9" s="50"/>
      <c r="C9" s="50"/>
      <c r="D9" s="43"/>
      <c r="E9" s="43"/>
      <c r="F9" s="33"/>
      <c r="G9" s="43"/>
      <c r="H9" s="33"/>
      <c r="I9" s="43"/>
      <c r="J9" s="41"/>
      <c r="K9" s="44"/>
      <c r="L9" s="66"/>
      <c r="M9" s="67"/>
    </row>
    <row r="10" spans="1:13" ht="21.75" customHeight="1" x14ac:dyDescent="0.25">
      <c r="A10" s="10" t="s">
        <v>11</v>
      </c>
      <c r="B10" s="51"/>
      <c r="C10" s="51"/>
      <c r="D10" s="43"/>
      <c r="E10" s="43"/>
      <c r="F10" s="33">
        <f>E10/K$3/24</f>
        <v>0</v>
      </c>
      <c r="G10" s="43"/>
      <c r="H10" s="33">
        <f>(G10/10*$M$3)/86400</f>
        <v>0</v>
      </c>
      <c r="I10" s="42"/>
      <c r="J10" s="40">
        <f t="shared" ref="J10" si="0">F10+H10+I10</f>
        <v>0</v>
      </c>
      <c r="K10" s="33">
        <f>K8+F10+H10+I10</f>
        <v>0</v>
      </c>
      <c r="L10" s="27"/>
      <c r="M10" s="28"/>
    </row>
    <row r="11" spans="1:13" ht="21.75" customHeight="1" thickBot="1" x14ac:dyDescent="0.3">
      <c r="A11" s="9" t="s">
        <v>8</v>
      </c>
      <c r="B11" s="50"/>
      <c r="C11" s="50"/>
      <c r="D11" s="43"/>
      <c r="E11" s="43"/>
      <c r="F11" s="33"/>
      <c r="G11" s="43"/>
      <c r="H11" s="33"/>
      <c r="I11" s="43"/>
      <c r="J11" s="41"/>
      <c r="K11" s="44"/>
      <c r="L11" s="31"/>
      <c r="M11" s="32"/>
    </row>
    <row r="12" spans="1:13" ht="21.75" customHeight="1" x14ac:dyDescent="0.25">
      <c r="A12" s="10" t="s">
        <v>11</v>
      </c>
      <c r="B12" s="51"/>
      <c r="C12" s="51"/>
      <c r="D12" s="43"/>
      <c r="E12" s="43"/>
      <c r="F12" s="33">
        <f>E12/K$3/24</f>
        <v>0</v>
      </c>
      <c r="G12" s="43"/>
      <c r="H12" s="33">
        <f>(G12/10*$M$3)/86400</f>
        <v>0</v>
      </c>
      <c r="I12" s="42"/>
      <c r="J12" s="40">
        <f t="shared" ref="J12" si="1">F12+H12+I12</f>
        <v>0</v>
      </c>
      <c r="K12" s="33">
        <f t="shared" ref="K12" si="2">K10+F12+H12+I12</f>
        <v>0</v>
      </c>
      <c r="L12" s="27"/>
      <c r="M12" s="28"/>
    </row>
    <row r="13" spans="1:13" ht="21.75" customHeight="1" thickBot="1" x14ac:dyDescent="0.3">
      <c r="A13" s="9" t="s">
        <v>8</v>
      </c>
      <c r="B13" s="50"/>
      <c r="C13" s="50"/>
      <c r="D13" s="43"/>
      <c r="E13" s="43"/>
      <c r="F13" s="33"/>
      <c r="G13" s="43"/>
      <c r="H13" s="33"/>
      <c r="I13" s="43"/>
      <c r="J13" s="41"/>
      <c r="K13" s="44"/>
      <c r="L13" s="31"/>
      <c r="M13" s="32"/>
    </row>
    <row r="14" spans="1:13" ht="21.75" customHeight="1" x14ac:dyDescent="0.25">
      <c r="A14" s="10" t="s">
        <v>11</v>
      </c>
      <c r="B14" s="51"/>
      <c r="C14" s="51"/>
      <c r="D14" s="43"/>
      <c r="E14" s="43"/>
      <c r="F14" s="33">
        <f>E14/K$3/24</f>
        <v>0</v>
      </c>
      <c r="G14" s="43"/>
      <c r="H14" s="33">
        <f>(G14/10*$M$3)/86400</f>
        <v>0</v>
      </c>
      <c r="I14" s="42"/>
      <c r="J14" s="40">
        <f t="shared" ref="J14" si="3">F14+H14+I14</f>
        <v>0</v>
      </c>
      <c r="K14" s="33">
        <f t="shared" ref="K14" si="4">K12+F14+H14+I14</f>
        <v>0</v>
      </c>
      <c r="L14" s="27"/>
      <c r="M14" s="28"/>
    </row>
    <row r="15" spans="1:13" ht="21.75" customHeight="1" thickBot="1" x14ac:dyDescent="0.3">
      <c r="A15" s="9" t="s">
        <v>8</v>
      </c>
      <c r="B15" s="50"/>
      <c r="C15" s="50"/>
      <c r="D15" s="43"/>
      <c r="E15" s="43"/>
      <c r="F15" s="33"/>
      <c r="G15" s="43"/>
      <c r="H15" s="33"/>
      <c r="I15" s="43"/>
      <c r="J15" s="41"/>
      <c r="K15" s="44"/>
      <c r="L15" s="31"/>
      <c r="M15" s="32"/>
    </row>
    <row r="16" spans="1:13" ht="21.75" customHeight="1" x14ac:dyDescent="0.25">
      <c r="A16" s="10" t="s">
        <v>11</v>
      </c>
      <c r="B16" s="51"/>
      <c r="C16" s="51"/>
      <c r="D16" s="43"/>
      <c r="E16" s="43"/>
      <c r="F16" s="33">
        <f>E16/K$3/24</f>
        <v>0</v>
      </c>
      <c r="G16" s="43"/>
      <c r="H16" s="33">
        <f>(G16/10*$M$3)/86400</f>
        <v>0</v>
      </c>
      <c r="I16" s="42"/>
      <c r="J16" s="40">
        <f t="shared" ref="J16" si="5">F16+H16+I16</f>
        <v>0</v>
      </c>
      <c r="K16" s="33">
        <f t="shared" ref="K16" si="6">K14+F16+H16+I16</f>
        <v>0</v>
      </c>
      <c r="L16" s="27"/>
      <c r="M16" s="28"/>
    </row>
    <row r="17" spans="1:13" ht="21.75" customHeight="1" thickBot="1" x14ac:dyDescent="0.3">
      <c r="A17" s="9" t="s">
        <v>8</v>
      </c>
      <c r="B17" s="50"/>
      <c r="C17" s="50"/>
      <c r="D17" s="43"/>
      <c r="E17" s="43"/>
      <c r="F17" s="33"/>
      <c r="G17" s="43"/>
      <c r="H17" s="33"/>
      <c r="I17" s="43"/>
      <c r="J17" s="41"/>
      <c r="K17" s="44"/>
      <c r="L17" s="31"/>
      <c r="M17" s="32"/>
    </row>
    <row r="18" spans="1:13" ht="21.75" customHeight="1" x14ac:dyDescent="0.25">
      <c r="A18" s="10" t="s">
        <v>11</v>
      </c>
      <c r="B18" s="51"/>
      <c r="C18" s="51"/>
      <c r="D18" s="43"/>
      <c r="E18" s="43"/>
      <c r="F18" s="33">
        <f>E18/K$3/24</f>
        <v>0</v>
      </c>
      <c r="G18" s="43"/>
      <c r="H18" s="33">
        <f>(G18/10*$M$3)/86400</f>
        <v>0</v>
      </c>
      <c r="I18" s="42"/>
      <c r="J18" s="40">
        <f t="shared" ref="J18" si="7">F18+H18+I18</f>
        <v>0</v>
      </c>
      <c r="K18" s="33">
        <f t="shared" ref="K18" si="8">K16+F18+H18+I18</f>
        <v>0</v>
      </c>
      <c r="L18" s="27"/>
      <c r="M18" s="28"/>
    </row>
    <row r="19" spans="1:13" ht="21.75" customHeight="1" thickBot="1" x14ac:dyDescent="0.3">
      <c r="A19" s="9" t="s">
        <v>8</v>
      </c>
      <c r="B19" s="50"/>
      <c r="C19" s="50"/>
      <c r="D19" s="43"/>
      <c r="E19" s="43"/>
      <c r="F19" s="33"/>
      <c r="G19" s="43"/>
      <c r="H19" s="33"/>
      <c r="I19" s="43"/>
      <c r="J19" s="41"/>
      <c r="K19" s="44"/>
      <c r="L19" s="31"/>
      <c r="M19" s="32"/>
    </row>
    <row r="20" spans="1:13" ht="21.75" customHeight="1" x14ac:dyDescent="0.25">
      <c r="A20" s="10" t="s">
        <v>11</v>
      </c>
      <c r="B20" s="51"/>
      <c r="C20" s="51"/>
      <c r="D20" s="43"/>
      <c r="E20" s="43"/>
      <c r="F20" s="33">
        <f>E20/K$3/24</f>
        <v>0</v>
      </c>
      <c r="G20" s="43"/>
      <c r="H20" s="33">
        <f>(G20/10*$M$3)/86400</f>
        <v>0</v>
      </c>
      <c r="I20" s="42"/>
      <c r="J20" s="40">
        <f t="shared" ref="J20" si="9">F20+H20+I20</f>
        <v>0</v>
      </c>
      <c r="K20" s="33">
        <f t="shared" ref="K20" si="10">K18+F20+H20+I20</f>
        <v>0</v>
      </c>
      <c r="L20" s="27"/>
      <c r="M20" s="28"/>
    </row>
    <row r="21" spans="1:13" ht="21.75" customHeight="1" thickBot="1" x14ac:dyDescent="0.3">
      <c r="A21" s="9" t="s">
        <v>8</v>
      </c>
      <c r="B21" s="50"/>
      <c r="C21" s="50"/>
      <c r="D21" s="43"/>
      <c r="E21" s="43"/>
      <c r="F21" s="33"/>
      <c r="G21" s="43"/>
      <c r="H21" s="33"/>
      <c r="I21" s="43"/>
      <c r="J21" s="41"/>
      <c r="K21" s="44"/>
      <c r="L21" s="31"/>
      <c r="M21" s="32"/>
    </row>
    <row r="22" spans="1:13" ht="21.75" customHeight="1" x14ac:dyDescent="0.25">
      <c r="A22" s="10" t="s">
        <v>11</v>
      </c>
      <c r="B22" s="51"/>
      <c r="C22" s="51"/>
      <c r="D22" s="43"/>
      <c r="E22" s="43"/>
      <c r="F22" s="33">
        <f>E22/K$3/24</f>
        <v>0</v>
      </c>
      <c r="G22" s="43"/>
      <c r="H22" s="33">
        <f>(G22/10*$M$3)/86400</f>
        <v>0</v>
      </c>
      <c r="I22" s="42"/>
      <c r="J22" s="40">
        <f t="shared" ref="J22" si="11">F22+H22+I22</f>
        <v>0</v>
      </c>
      <c r="K22" s="33">
        <f t="shared" ref="K22" si="12">K20+F22+H22+I22</f>
        <v>0</v>
      </c>
      <c r="L22" s="27"/>
      <c r="M22" s="28"/>
    </row>
    <row r="23" spans="1:13" ht="21.75" customHeight="1" thickBot="1" x14ac:dyDescent="0.3">
      <c r="A23" s="11" t="s">
        <v>8</v>
      </c>
      <c r="B23" s="49"/>
      <c r="C23" s="49"/>
      <c r="D23" s="46"/>
      <c r="E23" s="46"/>
      <c r="F23" s="47"/>
      <c r="G23" s="46"/>
      <c r="H23" s="47"/>
      <c r="I23" s="46"/>
      <c r="J23" s="41"/>
      <c r="K23" s="48"/>
      <c r="L23" s="29"/>
      <c r="M23" s="30"/>
    </row>
    <row r="24" spans="1:13" ht="15.75" thickBot="1" x14ac:dyDescent="0.3">
      <c r="A24" s="61" t="s">
        <v>13</v>
      </c>
      <c r="B24" s="62"/>
      <c r="C24" s="63"/>
      <c r="D24" s="4"/>
      <c r="E24" s="7">
        <f>SUM(E8:E23)</f>
        <v>0</v>
      </c>
      <c r="F24" s="5">
        <f>SUM(F8:F23)</f>
        <v>0</v>
      </c>
      <c r="G24" s="7">
        <f t="shared" ref="G24:I24" si="13">SUM(G8:G23)</f>
        <v>0</v>
      </c>
      <c r="H24" s="5">
        <f t="shared" si="13"/>
        <v>0</v>
      </c>
      <c r="I24" s="5">
        <f t="shared" si="13"/>
        <v>0</v>
      </c>
      <c r="J24" s="6">
        <f>SUM(J8:J23)</f>
        <v>0</v>
      </c>
      <c r="K24" s="5">
        <f>K22</f>
        <v>0</v>
      </c>
      <c r="L24" s="4"/>
      <c r="M24" s="13"/>
    </row>
    <row r="25" spans="1:13" ht="39.75" customHeight="1" thickBot="1" x14ac:dyDescent="0.3">
      <c r="A25" s="93" t="s">
        <v>35</v>
      </c>
      <c r="B25" s="93"/>
      <c r="C25" s="93"/>
      <c r="D25" s="93"/>
      <c r="E25" s="52"/>
      <c r="F25" s="53"/>
      <c r="G25" s="54"/>
      <c r="H25" s="94" t="s">
        <v>36</v>
      </c>
      <c r="I25" s="96"/>
      <c r="J25" s="24" t="s">
        <v>38</v>
      </c>
      <c r="K25" s="25"/>
      <c r="L25" s="25"/>
      <c r="M25" s="26"/>
    </row>
    <row r="26" spans="1:13" ht="15.75" thickBot="1" x14ac:dyDescent="0.3">
      <c r="A26" s="93"/>
      <c r="B26" s="93"/>
      <c r="C26" s="93"/>
      <c r="D26" s="93"/>
      <c r="E26" s="55"/>
      <c r="F26" s="56"/>
      <c r="G26" s="57"/>
      <c r="H26" s="95"/>
      <c r="I26" s="97"/>
      <c r="J26" s="24"/>
      <c r="K26" s="25"/>
      <c r="L26" s="25"/>
      <c r="M26" s="26"/>
    </row>
    <row r="27" spans="1:13" x14ac:dyDescent="0.25">
      <c r="A27" s="12" t="s">
        <v>14</v>
      </c>
      <c r="B27" s="1"/>
      <c r="C27" s="1"/>
      <c r="D27" s="50">
        <f>'Day 1'!D27:F27</f>
        <v>0</v>
      </c>
      <c r="E27" s="50"/>
      <c r="F27" s="50"/>
      <c r="G27" s="34">
        <f>'Day 1'!G27:J27</f>
        <v>0</v>
      </c>
      <c r="H27" s="35"/>
      <c r="I27" s="35"/>
      <c r="J27" s="36"/>
      <c r="K27" s="50">
        <f>'Day 1'!K27:L27</f>
        <v>0</v>
      </c>
      <c r="L27" s="50"/>
      <c r="M27" s="14"/>
    </row>
    <row r="28" spans="1:13" ht="15.75" thickBot="1" x14ac:dyDescent="0.3">
      <c r="A28" s="45" t="str">
        <f>'Day 1'!A28:C28</f>
        <v xml:space="preserve"> Aadam Dean</v>
      </c>
      <c r="B28" s="46"/>
      <c r="C28" s="46"/>
      <c r="D28" s="46" t="str">
        <f>'Day 1'!D28:F28</f>
        <v>Amro Osman</v>
      </c>
      <c r="E28" s="46"/>
      <c r="F28" s="46"/>
      <c r="G28" s="37" t="str">
        <f>'Day 1'!G28:J28</f>
        <v>Lewis Mander</v>
      </c>
      <c r="H28" s="38"/>
      <c r="I28" s="38"/>
      <c r="J28" s="39"/>
      <c r="K28" s="46" t="str">
        <f>'Day 1'!K28:L28</f>
        <v xml:space="preserve">Kameron Gent </v>
      </c>
      <c r="L28" s="46"/>
      <c r="M28" s="14"/>
    </row>
    <row r="29" spans="1:13" ht="15.75" thickBot="1" x14ac:dyDescent="0.3">
      <c r="A29" s="2" t="s">
        <v>15</v>
      </c>
      <c r="B29" s="2"/>
      <c r="C29" s="2"/>
      <c r="D29" s="2" t="s">
        <v>16</v>
      </c>
      <c r="E29" s="21" t="s">
        <v>37</v>
      </c>
      <c r="F29" s="23"/>
      <c r="G29" s="23"/>
      <c r="H29" s="23"/>
      <c r="I29" s="22"/>
      <c r="J29" s="2" t="s">
        <v>17</v>
      </c>
      <c r="K29" s="21" t="s">
        <v>40</v>
      </c>
      <c r="L29" s="22"/>
      <c r="M29" s="15"/>
    </row>
  </sheetData>
  <sheetProtection password="C40A" sheet="1" selectLockedCells="1"/>
  <mergeCells count="123">
    <mergeCell ref="M1:M2"/>
    <mergeCell ref="A25:D26"/>
    <mergeCell ref="D27:F27"/>
    <mergeCell ref="K27:L27"/>
    <mergeCell ref="A28:C28"/>
    <mergeCell ref="D28:F28"/>
    <mergeCell ref="K28:L28"/>
    <mergeCell ref="H25:H26"/>
    <mergeCell ref="I25:I26"/>
    <mergeCell ref="B23:C23"/>
    <mergeCell ref="A24:C24"/>
    <mergeCell ref="B22:C22"/>
    <mergeCell ref="D22:D23"/>
    <mergeCell ref="E22:E23"/>
    <mergeCell ref="F22:F23"/>
    <mergeCell ref="G22:G23"/>
    <mergeCell ref="H22:H23"/>
    <mergeCell ref="I22:I23"/>
    <mergeCell ref="J22:J23"/>
    <mergeCell ref="A5:A6"/>
    <mergeCell ref="B5:C6"/>
    <mergeCell ref="A1:C2"/>
    <mergeCell ref="A3:C3"/>
    <mergeCell ref="D3:F3"/>
    <mergeCell ref="D4:D6"/>
    <mergeCell ref="E4:E6"/>
    <mergeCell ref="F4:F6"/>
    <mergeCell ref="G4:G6"/>
    <mergeCell ref="D2:L2"/>
    <mergeCell ref="D1:L1"/>
    <mergeCell ref="B7:C7"/>
    <mergeCell ref="B8:C8"/>
    <mergeCell ref="D8:D9"/>
    <mergeCell ref="E8:E9"/>
    <mergeCell ref="F8:F9"/>
    <mergeCell ref="G8:G9"/>
    <mergeCell ref="H8:H9"/>
    <mergeCell ref="I8:I9"/>
    <mergeCell ref="I4:I6"/>
    <mergeCell ref="H4:H6"/>
    <mergeCell ref="G3:J3"/>
    <mergeCell ref="B4:C4"/>
    <mergeCell ref="J8:J9"/>
    <mergeCell ref="K8:K9"/>
    <mergeCell ref="B9:C9"/>
    <mergeCell ref="B10:C10"/>
    <mergeCell ref="D10:D11"/>
    <mergeCell ref="E10:E11"/>
    <mergeCell ref="F10:F11"/>
    <mergeCell ref="G10:G11"/>
    <mergeCell ref="H10:H11"/>
    <mergeCell ref="H14:H15"/>
    <mergeCell ref="H12:H13"/>
    <mergeCell ref="I12:I13"/>
    <mergeCell ref="J12:J13"/>
    <mergeCell ref="B13:C13"/>
    <mergeCell ref="B11:C11"/>
    <mergeCell ref="B12:C12"/>
    <mergeCell ref="D12:D13"/>
    <mergeCell ref="E12:E13"/>
    <mergeCell ref="F12:F13"/>
    <mergeCell ref="G12:G13"/>
    <mergeCell ref="E20:E21"/>
    <mergeCell ref="F20:F21"/>
    <mergeCell ref="G20:G21"/>
    <mergeCell ref="B18:C18"/>
    <mergeCell ref="D18:D19"/>
    <mergeCell ref="E18:E19"/>
    <mergeCell ref="F18:F19"/>
    <mergeCell ref="G18:G19"/>
    <mergeCell ref="B14:C14"/>
    <mergeCell ref="D14:D15"/>
    <mergeCell ref="E14:E15"/>
    <mergeCell ref="F14:F15"/>
    <mergeCell ref="G14:G15"/>
    <mergeCell ref="B17:C17"/>
    <mergeCell ref="I14:I15"/>
    <mergeCell ref="J14:J15"/>
    <mergeCell ref="K14:K15"/>
    <mergeCell ref="B15:C15"/>
    <mergeCell ref="B16:C16"/>
    <mergeCell ref="D16:D17"/>
    <mergeCell ref="E25:G26"/>
    <mergeCell ref="B21:C21"/>
    <mergeCell ref="I18:I19"/>
    <mergeCell ref="J18:J19"/>
    <mergeCell ref="K18:K19"/>
    <mergeCell ref="J25:M26"/>
    <mergeCell ref="H20:H21"/>
    <mergeCell ref="I20:I21"/>
    <mergeCell ref="J20:J21"/>
    <mergeCell ref="K20:K21"/>
    <mergeCell ref="H16:H17"/>
    <mergeCell ref="I16:I17"/>
    <mergeCell ref="J16:J17"/>
    <mergeCell ref="K16:K17"/>
    <mergeCell ref="B19:C19"/>
    <mergeCell ref="B20:C20"/>
    <mergeCell ref="D20:D21"/>
    <mergeCell ref="E29:I29"/>
    <mergeCell ref="K29:L29"/>
    <mergeCell ref="L4:M7"/>
    <mergeCell ref="L8:M9"/>
    <mergeCell ref="L10:M11"/>
    <mergeCell ref="L12:M13"/>
    <mergeCell ref="L14:M15"/>
    <mergeCell ref="L16:M17"/>
    <mergeCell ref="L18:M19"/>
    <mergeCell ref="L20:M21"/>
    <mergeCell ref="L22:M23"/>
    <mergeCell ref="K22:K23"/>
    <mergeCell ref="H18:H19"/>
    <mergeCell ref="E16:E17"/>
    <mergeCell ref="F16:F17"/>
    <mergeCell ref="G16:G17"/>
    <mergeCell ref="K12:K13"/>
    <mergeCell ref="I10:I11"/>
    <mergeCell ref="J10:J11"/>
    <mergeCell ref="K10:K11"/>
    <mergeCell ref="J4:J6"/>
    <mergeCell ref="K4:K6"/>
    <mergeCell ref="G27:J27"/>
    <mergeCell ref="G28:J28"/>
  </mergeCells>
  <pageMargins left="0.7" right="0.7" top="0.75" bottom="0.75" header="0.3" footer="0.3"/>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workbookViewId="0">
      <selection activeCell="F2" sqref="F2:H4"/>
    </sheetView>
  </sheetViews>
  <sheetFormatPr defaultRowHeight="15" x14ac:dyDescent="0.25"/>
  <sheetData>
    <row r="1" spans="1:8" ht="15.75" thickBot="1" x14ac:dyDescent="0.3">
      <c r="A1" s="104" t="s">
        <v>29</v>
      </c>
      <c r="B1" s="105"/>
      <c r="C1" s="105"/>
      <c r="D1" s="106"/>
      <c r="F1" s="107" t="s">
        <v>30</v>
      </c>
      <c r="G1" s="108"/>
      <c r="H1" s="109"/>
    </row>
    <row r="2" spans="1:8" ht="100.5" customHeight="1" x14ac:dyDescent="0.25">
      <c r="A2" s="110" t="s">
        <v>31</v>
      </c>
      <c r="B2" s="111"/>
      <c r="C2" s="111"/>
      <c r="D2" s="112"/>
      <c r="F2" s="113" t="s">
        <v>34</v>
      </c>
      <c r="G2" s="114"/>
      <c r="H2" s="115"/>
    </row>
    <row r="3" spans="1:8" ht="72.75" customHeight="1" x14ac:dyDescent="0.25">
      <c r="A3" s="110" t="s">
        <v>32</v>
      </c>
      <c r="B3" s="111"/>
      <c r="C3" s="111"/>
      <c r="D3" s="112"/>
      <c r="F3" s="116"/>
      <c r="G3" s="117"/>
      <c r="H3" s="118"/>
    </row>
    <row r="4" spans="1:8" ht="105" customHeight="1" thickBot="1" x14ac:dyDescent="0.3">
      <c r="A4" s="122" t="s">
        <v>33</v>
      </c>
      <c r="B4" s="123"/>
      <c r="C4" s="123"/>
      <c r="D4" s="124"/>
      <c r="F4" s="119"/>
      <c r="G4" s="120"/>
      <c r="H4" s="121"/>
    </row>
  </sheetData>
  <sheetProtection password="C40A" sheet="1" objects="1" scenarios="1" selectLockedCells="1" selectUnlockedCells="1"/>
  <mergeCells count="6">
    <mergeCell ref="A1:D1"/>
    <mergeCell ref="F1:H1"/>
    <mergeCell ref="A2:D2"/>
    <mergeCell ref="F2:H4"/>
    <mergeCell ref="A3:D3"/>
    <mergeCell ref="A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Day 1</vt:lpstr>
      <vt:lpstr>Day 2</vt:lpstr>
      <vt:lpstr>Day 3</vt:lpstr>
      <vt:lpstr>Day 4</vt:lpstr>
      <vt:lpstr>guidance notes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rich</dc:creator>
  <cp:lastModifiedBy>rich adventure</cp:lastModifiedBy>
  <cp:lastPrinted>2019-04-29T09:41:54Z</cp:lastPrinted>
  <dcterms:created xsi:type="dcterms:W3CDTF">2015-07-07T13:44:56Z</dcterms:created>
  <dcterms:modified xsi:type="dcterms:W3CDTF">2019-10-25T12:21:09Z</dcterms:modified>
</cp:coreProperties>
</file>